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definedNames>
    <definedName name="_xlnm._FilterDatabase" localSheetId="0" hidden="1">Лист1!$A$17:$G$36</definedName>
  </definedNames>
  <calcPr calcId="145621"/>
</workbook>
</file>

<file path=xl/calcChain.xml><?xml version="1.0" encoding="utf-8"?>
<calcChain xmlns="http://schemas.openxmlformats.org/spreadsheetml/2006/main">
  <c r="D39" i="1" l="1"/>
  <c r="E33" i="1" l="1"/>
  <c r="D33" i="1" s="1"/>
  <c r="D35" i="1"/>
  <c r="D21" i="1"/>
  <c r="F22" i="1" l="1"/>
  <c r="D27" i="1" l="1"/>
  <c r="D47" i="1" l="1"/>
  <c r="E19" i="1" l="1"/>
  <c r="D25" i="1" l="1"/>
  <c r="E22" i="1"/>
  <c r="D34" i="1" l="1"/>
  <c r="D20" i="1" l="1"/>
  <c r="D19" i="1" s="1"/>
  <c r="D28" i="1" l="1"/>
  <c r="D32" i="1"/>
  <c r="D29" i="1" l="1"/>
  <c r="D26" i="1" l="1"/>
  <c r="D31" i="1"/>
  <c r="D30" i="1" l="1"/>
  <c r="D24" i="1" l="1"/>
  <c r="D22" i="1" s="1"/>
  <c r="D36" i="1" s="1"/>
  <c r="F19" i="1" l="1"/>
  <c r="F36" i="1" s="1"/>
  <c r="E36" i="1"/>
</calcChain>
</file>

<file path=xl/sharedStrings.xml><?xml version="1.0" encoding="utf-8"?>
<sst xmlns="http://schemas.openxmlformats.org/spreadsheetml/2006/main" count="66" uniqueCount="56">
  <si>
    <t>№ п/п</t>
  </si>
  <si>
    <t>Наименование</t>
  </si>
  <si>
    <t>Итого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</si>
  <si>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</si>
  <si>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</si>
  <si>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</si>
  <si>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</si>
  <si>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</si>
  <si>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</si>
  <si>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</si>
  <si>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</si>
  <si>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</si>
  <si>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</si>
  <si>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</si>
  <si>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</si>
  <si>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</si>
  <si>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</si>
  <si>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</si>
  <si>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</si>
  <si>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</si>
  <si>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</si>
  <si>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</si>
  <si>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</si>
  <si>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</si>
  <si>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</si>
  <si>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</si>
  <si>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</si>
  <si>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</si>
  <si>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</si>
  <si>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</si>
  <si>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</si>
  <si>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</si>
  <si>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</si>
  <si>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Ремонт сети автомобильных дорог с участием средств самообложения граждан</t>
  </si>
  <si>
    <t>ГРБС</t>
  </si>
  <si>
    <t>1.2.7.</t>
  </si>
  <si>
    <t xml:space="preserve">Организация уличного освещения </t>
  </si>
  <si>
    <t>1.2.2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</si>
  <si>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2024 год</t>
  </si>
  <si>
    <t>1.1.1.</t>
  </si>
  <si>
    <t>в рублях</t>
  </si>
  <si>
    <t>Приложение №12</t>
  </si>
  <si>
    <t>от 21.12.2023 № 23.02.</t>
  </si>
  <si>
    <t>1.2.8.</t>
  </si>
  <si>
    <t>1.3.2.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</si>
  <si>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2022-2028 годы"</t>
  </si>
  <si>
    <t xml:space="preserve"> от __.12.2024  № __.__.</t>
  </si>
  <si>
    <t xml:space="preserve">доходы местных бюджетов от платы в счет возмещения вреда, причиняемого автомобильным дорогам местного значения тяжеловесными транспортными средствами
</t>
  </si>
  <si>
    <t>доходы местных бюджетов от штрафов за нарушение правил движения тяжеловесного и (или) крупногабаритного транспортного средства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</si>
  <si>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 в отношении автомобильных дорог местного значения</t>
  </si>
  <si>
    <t>доходы от уплаты акцизов на автомобильный прямогонный дизельное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местный бюджет</t>
  </si>
  <si>
    <t>денежные средства, поступающие от уплаты неустоек (штрафов, пеней), возмещения убытков муниципального заказчика, взысканных в связи с нарушением исполнителем (подрядчиком), поставщиком условий муниципального контракта или иных договоров, финансируемых за счет Фонда, или в связи с уклонением от заключения таким контрактов или иных договоров</t>
  </si>
  <si>
    <t xml:space="preserve">доходы местных бюджетов от штрафов за нарушение правил движения тяжеловесного и (или) крупногабаритного транспортного средства
</t>
  </si>
  <si>
    <t>межбюджетные трансферты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</t>
  </si>
  <si>
    <t>* Справочно источники формирования:</t>
  </si>
  <si>
    <t>доходы от компенсации затрат бюджетов муниципальных округов, связанных с финансовым обеспечением дорожной деятельности в отношении автомобильных дорог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</si>
</sst>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i/>
      <sz val="13"/>
      <color theme="1"/>
      <name val="PT Astra Serif"/>
      <family val="1"/>
      <charset val="204"/>
    </font>
    <font>
      <b/>
      <sz val="15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" fontId="1" fillId="0" borderId="0" xfId="0" applyNumberFormat="1" applyFont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9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" fontId="8" fillId="2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2" fontId="4" fillId="0" borderId="3" xfId="0" applyNumberFormat="1" applyFont="1" applyBorder="1" applyAlignment="1">
      <alignment horizontal="left" vertical="top" wrapText="1"/>
    </xf>
    <xf numFmtId="2" fontId="4" fillId="0" borderId="4" xfId="0" applyNumberFormat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/>
    <xf numFmtId="2" fontId="4" fillId="0" borderId="1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2" fontId="4" fillId="0" borderId="3" xfId="0" applyNumberFormat="1" applyFont="1" applyBorder="1" applyAlignment="1">
      <alignment vertical="top" wrapText="1"/>
    </xf>
    <xf numFmtId="2" fontId="4" fillId="0" borderId="4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topLeftCell="A34" workbookViewId="0">
      <selection activeCell="A45" sqref="A45:B45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6" customWidth="1"/>
    <col min="4" max="4" width="19.7109375" style="1" customWidth="1"/>
    <col min="5" max="5" width="17.42578125" style="1" customWidth="1"/>
    <col min="6" max="6" width="20.140625" style="1" customWidth="1"/>
    <col min="7" max="7" width="18.5703125" style="1" customWidth="1"/>
    <col min="8" max="16384" width="9.140625" style="1"/>
  </cols>
  <sheetData>
    <row r="1" spans="1:6" x14ac:dyDescent="0.3">
      <c r="A1" s="62" t="s">
        <v>41</v>
      </c>
      <c r="B1" s="62"/>
      <c r="C1" s="62"/>
      <c r="D1" s="62"/>
      <c r="E1" s="62"/>
      <c r="F1" s="62"/>
    </row>
    <row r="2" spans="1:6" x14ac:dyDescent="0.3">
      <c r="A2" s="63" t="s">
        <v>20</v>
      </c>
      <c r="B2" s="63"/>
      <c r="C2" s="63"/>
      <c r="D2" s="63"/>
      <c r="E2" s="63"/>
      <c r="F2" s="63"/>
    </row>
    <row r="3" spans="1:6" x14ac:dyDescent="0.3">
      <c r="A3" s="63" t="s">
        <v>21</v>
      </c>
      <c r="B3" s="63"/>
      <c r="C3" s="63"/>
      <c r="D3" s="63"/>
      <c r="E3" s="63"/>
      <c r="F3" s="63"/>
    </row>
    <row r="4" spans="1:6" x14ac:dyDescent="0.3">
      <c r="A4" s="63" t="s">
        <v>22</v>
      </c>
      <c r="B4" s="63"/>
      <c r="C4" s="63"/>
      <c r="D4" s="63"/>
      <c r="E4" s="63"/>
      <c r="F4" s="63"/>
    </row>
    <row r="5" spans="1:6" x14ac:dyDescent="0.3">
      <c r="A5" s="63" t="s">
        <v>46</v>
      </c>
      <c r="B5" s="63"/>
      <c r="C5" s="63"/>
      <c r="D5" s="63"/>
      <c r="E5" s="63"/>
      <c r="F5" s="63"/>
    </row>
    <row r="6" spans="1:6" ht="36.75" customHeight="1" x14ac:dyDescent="0.3">
      <c r="A6" s="63" t="s">
        <v>41</v>
      </c>
      <c r="B6" s="63"/>
      <c r="C6" s="63"/>
      <c r="D6" s="63"/>
      <c r="E6" s="63"/>
      <c r="F6" s="63"/>
    </row>
    <row r="7" spans="1:6" x14ac:dyDescent="0.3">
      <c r="A7" s="63" t="s">
        <v>20</v>
      </c>
      <c r="B7" s="63"/>
      <c r="C7" s="63"/>
      <c r="D7" s="63"/>
      <c r="E7" s="63"/>
      <c r="F7" s="63"/>
    </row>
    <row r="8" spans="1:6" x14ac:dyDescent="0.3">
      <c r="A8" s="63" t="s">
        <v>21</v>
      </c>
      <c r="B8" s="63"/>
      <c r="C8" s="63"/>
      <c r="D8" s="63"/>
      <c r="E8" s="63"/>
      <c r="F8" s="63"/>
    </row>
    <row r="9" spans="1:6" x14ac:dyDescent="0.3">
      <c r="A9" s="63" t="s">
        <v>22</v>
      </c>
      <c r="B9" s="63"/>
      <c r="C9" s="63"/>
      <c r="D9" s="63"/>
      <c r="E9" s="63"/>
      <c r="F9" s="63"/>
    </row>
    <row r="10" spans="1:6" x14ac:dyDescent="0.3">
      <c r="A10" s="63" t="s">
        <v>42</v>
      </c>
      <c r="B10" s="63"/>
      <c r="C10" s="63"/>
      <c r="D10" s="63"/>
      <c r="E10" s="63"/>
      <c r="F10" s="63"/>
    </row>
    <row r="11" spans="1:6" x14ac:dyDescent="0.3">
      <c r="A11" s="11"/>
      <c r="B11" s="11"/>
      <c r="C11" s="12"/>
      <c r="D11" s="11"/>
      <c r="E11" s="11"/>
      <c r="F11" s="11"/>
    </row>
    <row r="12" spans="1:6" ht="18.75" hidden="1" customHeight="1" x14ac:dyDescent="0.3">
      <c r="A12" s="67" t="s">
        <v>30</v>
      </c>
      <c r="B12" s="67"/>
      <c r="C12" s="67"/>
      <c r="D12" s="67"/>
      <c r="E12" s="67"/>
      <c r="F12" s="67"/>
    </row>
    <row r="13" spans="1:6" x14ac:dyDescent="0.3">
      <c r="A13" s="11"/>
      <c r="B13" s="11"/>
      <c r="C13" s="12"/>
      <c r="D13" s="11"/>
      <c r="E13" s="13"/>
      <c r="F13" s="13"/>
    </row>
    <row r="14" spans="1:6" ht="57.75" customHeight="1" x14ac:dyDescent="0.3">
      <c r="A14" s="66" t="s">
        <v>38</v>
      </c>
      <c r="B14" s="66"/>
      <c r="C14" s="66"/>
      <c r="D14" s="66"/>
      <c r="E14" s="66"/>
      <c r="F14" s="66"/>
    </row>
    <row r="15" spans="1:6" x14ac:dyDescent="0.3">
      <c r="A15" s="14"/>
      <c r="B15" s="15"/>
      <c r="C15" s="16"/>
      <c r="D15" s="13"/>
      <c r="E15" s="13"/>
      <c r="F15" s="17" t="s">
        <v>40</v>
      </c>
    </row>
    <row r="16" spans="1:6" s="2" customFormat="1" ht="27.75" customHeight="1" x14ac:dyDescent="0.25">
      <c r="A16" s="68" t="s">
        <v>0</v>
      </c>
      <c r="B16" s="68" t="s">
        <v>1</v>
      </c>
      <c r="C16" s="68" t="s">
        <v>34</v>
      </c>
      <c r="D16" s="68" t="s">
        <v>23</v>
      </c>
      <c r="E16" s="65" t="s">
        <v>24</v>
      </c>
      <c r="F16" s="65"/>
    </row>
    <row r="17" spans="1:7" s="2" customFormat="1" ht="51.75" customHeight="1" x14ac:dyDescent="0.25">
      <c r="A17" s="69"/>
      <c r="B17" s="69"/>
      <c r="C17" s="69"/>
      <c r="D17" s="69"/>
      <c r="E17" s="18" t="s">
        <v>25</v>
      </c>
      <c r="F17" s="18" t="s">
        <v>26</v>
      </c>
    </row>
    <row r="18" spans="1:7" s="2" customFormat="1" ht="93.75" x14ac:dyDescent="0.25">
      <c r="A18" s="19" t="s">
        <v>4</v>
      </c>
      <c r="B18" s="20" t="s">
        <v>45</v>
      </c>
      <c r="C18" s="21"/>
      <c r="D18" s="22"/>
      <c r="E18" s="23"/>
      <c r="F18" s="23"/>
    </row>
    <row r="19" spans="1:7" s="2" customFormat="1" ht="112.5" x14ac:dyDescent="0.25">
      <c r="A19" s="24" t="s">
        <v>5</v>
      </c>
      <c r="B19" s="20" t="s">
        <v>12</v>
      </c>
      <c r="C19" s="25"/>
      <c r="D19" s="26">
        <f>D20+D21</f>
        <v>431727.86</v>
      </c>
      <c r="E19" s="26">
        <f>E20+E21</f>
        <v>431727.86</v>
      </c>
      <c r="F19" s="27">
        <f t="shared" ref="F19" si="0">F20</f>
        <v>0</v>
      </c>
    </row>
    <row r="20" spans="1:7" s="2" customFormat="1" ht="56.25" x14ac:dyDescent="0.25">
      <c r="A20" s="28" t="s">
        <v>39</v>
      </c>
      <c r="B20" s="29" t="s">
        <v>13</v>
      </c>
      <c r="C20" s="30">
        <v>739</v>
      </c>
      <c r="D20" s="31">
        <f>E20+F20</f>
        <v>309600</v>
      </c>
      <c r="E20" s="32">
        <v>309600</v>
      </c>
      <c r="F20" s="33">
        <v>0</v>
      </c>
    </row>
    <row r="21" spans="1:7" s="2" customFormat="1" ht="56.25" x14ac:dyDescent="0.25">
      <c r="A21" s="28" t="s">
        <v>8</v>
      </c>
      <c r="B21" s="29" t="s">
        <v>13</v>
      </c>
      <c r="C21" s="30">
        <v>741</v>
      </c>
      <c r="D21" s="34">
        <f>E21+F21</f>
        <v>122127.86</v>
      </c>
      <c r="E21" s="32">
        <v>122127.86</v>
      </c>
      <c r="F21" s="33">
        <v>0</v>
      </c>
    </row>
    <row r="22" spans="1:7" s="2" customFormat="1" ht="43.5" customHeight="1" x14ac:dyDescent="0.25">
      <c r="A22" s="19" t="s">
        <v>6</v>
      </c>
      <c r="B22" s="20" t="s">
        <v>3</v>
      </c>
      <c r="C22" s="25"/>
      <c r="D22" s="35">
        <f>D24+D26+D28+D29+D30+D31+D25+D27</f>
        <v>157313288.67000002</v>
      </c>
      <c r="E22" s="35">
        <f t="shared" ref="E22:F22" si="1">E24+E26+E28+E29+E30+E31+E25+E27</f>
        <v>42348799.969999999</v>
      </c>
      <c r="F22" s="35">
        <f t="shared" si="1"/>
        <v>114964488.7</v>
      </c>
    </row>
    <row r="23" spans="1:7" s="2" customFormat="1" ht="17.25" customHeight="1" x14ac:dyDescent="0.25">
      <c r="A23" s="28"/>
      <c r="B23" s="29" t="s">
        <v>7</v>
      </c>
      <c r="C23" s="30"/>
      <c r="D23" s="31"/>
      <c r="E23" s="33"/>
      <c r="F23" s="33"/>
    </row>
    <row r="24" spans="1:7" s="2" customFormat="1" ht="41.25" customHeight="1" x14ac:dyDescent="0.25">
      <c r="A24" s="28" t="s">
        <v>11</v>
      </c>
      <c r="B24" s="29" t="s">
        <v>15</v>
      </c>
      <c r="C24" s="30">
        <v>739</v>
      </c>
      <c r="D24" s="36">
        <f t="shared" ref="D24:D34" si="2">E24+F24</f>
        <v>61680210.939999998</v>
      </c>
      <c r="E24" s="32">
        <v>655983.5</v>
      </c>
      <c r="F24" s="32">
        <v>61024227.439999998</v>
      </c>
    </row>
    <row r="25" spans="1:7" s="2" customFormat="1" ht="41.25" customHeight="1" x14ac:dyDescent="0.25">
      <c r="A25" s="28" t="s">
        <v>37</v>
      </c>
      <c r="B25" s="29" t="s">
        <v>15</v>
      </c>
      <c r="C25" s="30">
        <v>741</v>
      </c>
      <c r="D25" s="36">
        <f t="shared" si="2"/>
        <v>0</v>
      </c>
      <c r="E25" s="32">
        <v>0</v>
      </c>
      <c r="F25" s="32">
        <v>0</v>
      </c>
    </row>
    <row r="26" spans="1:7" s="2" customFormat="1" ht="41.25" customHeight="1" x14ac:dyDescent="0.25">
      <c r="A26" s="28" t="s">
        <v>17</v>
      </c>
      <c r="B26" s="29" t="s">
        <v>16</v>
      </c>
      <c r="C26" s="30">
        <v>739</v>
      </c>
      <c r="D26" s="36">
        <f t="shared" si="2"/>
        <v>11337057.279999999</v>
      </c>
      <c r="E26" s="32">
        <v>11136727.279999999</v>
      </c>
      <c r="F26" s="32">
        <v>200330</v>
      </c>
    </row>
    <row r="27" spans="1:7" s="2" customFormat="1" ht="41.25" customHeight="1" x14ac:dyDescent="0.25">
      <c r="A27" s="28" t="s">
        <v>28</v>
      </c>
      <c r="B27" s="29" t="s">
        <v>16</v>
      </c>
      <c r="C27" s="30">
        <v>741</v>
      </c>
      <c r="D27" s="36">
        <f t="shared" ref="D27" si="3">E27+F27</f>
        <v>28230616.02</v>
      </c>
      <c r="E27" s="32">
        <v>20962946.02</v>
      </c>
      <c r="F27" s="32">
        <v>7267670</v>
      </c>
    </row>
    <row r="28" spans="1:7" s="2" customFormat="1" ht="41.25" customHeight="1" x14ac:dyDescent="0.25">
      <c r="A28" s="28" t="s">
        <v>29</v>
      </c>
      <c r="B28" s="29" t="s">
        <v>36</v>
      </c>
      <c r="C28" s="30">
        <v>741</v>
      </c>
      <c r="D28" s="36">
        <f t="shared" si="2"/>
        <v>5645834.0599999996</v>
      </c>
      <c r="E28" s="37">
        <v>5645834.0599999996</v>
      </c>
      <c r="F28" s="32">
        <v>0</v>
      </c>
    </row>
    <row r="29" spans="1:7" s="2" customFormat="1" ht="43.5" customHeight="1" x14ac:dyDescent="0.25">
      <c r="A29" s="28" t="s">
        <v>32</v>
      </c>
      <c r="B29" s="29" t="s">
        <v>18</v>
      </c>
      <c r="C29" s="30">
        <v>739</v>
      </c>
      <c r="D29" s="36">
        <f t="shared" si="2"/>
        <v>10689216.899999999</v>
      </c>
      <c r="E29" s="37">
        <v>109665.53</v>
      </c>
      <c r="F29" s="32">
        <v>10579551.369999999</v>
      </c>
    </row>
    <row r="30" spans="1:7" s="2" customFormat="1" ht="39.75" customHeight="1" x14ac:dyDescent="0.25">
      <c r="A30" s="28" t="s">
        <v>35</v>
      </c>
      <c r="B30" s="38" t="s">
        <v>27</v>
      </c>
      <c r="C30" s="39">
        <v>741</v>
      </c>
      <c r="D30" s="34">
        <f t="shared" si="2"/>
        <v>25488006.27</v>
      </c>
      <c r="E30" s="37">
        <v>3837528.38</v>
      </c>
      <c r="F30" s="37">
        <v>21650477.890000001</v>
      </c>
      <c r="G30" s="4"/>
    </row>
    <row r="31" spans="1:7" s="2" customFormat="1" ht="39.75" customHeight="1" x14ac:dyDescent="0.25">
      <c r="A31" s="28" t="s">
        <v>43</v>
      </c>
      <c r="B31" s="38" t="s">
        <v>33</v>
      </c>
      <c r="C31" s="39">
        <v>741</v>
      </c>
      <c r="D31" s="34">
        <f t="shared" si="2"/>
        <v>14242347.199999999</v>
      </c>
      <c r="E31" s="37">
        <v>115.2</v>
      </c>
      <c r="F31" s="37">
        <v>14242232</v>
      </c>
      <c r="G31" s="4"/>
    </row>
    <row r="32" spans="1:7" s="2" customFormat="1" ht="62.25" hidden="1" customHeight="1" x14ac:dyDescent="0.25">
      <c r="A32" s="28" t="s">
        <v>35</v>
      </c>
      <c r="B32" s="40" t="s">
        <v>31</v>
      </c>
      <c r="C32" s="39">
        <v>739</v>
      </c>
      <c r="D32" s="34">
        <f t="shared" si="2"/>
        <v>0</v>
      </c>
      <c r="E32" s="37">
        <v>0</v>
      </c>
      <c r="F32" s="37">
        <v>0</v>
      </c>
      <c r="G32" s="4"/>
    </row>
    <row r="33" spans="1:7" s="2" customFormat="1" ht="24.75" customHeight="1" x14ac:dyDescent="0.25">
      <c r="A33" s="19" t="s">
        <v>9</v>
      </c>
      <c r="B33" s="41" t="s">
        <v>10</v>
      </c>
      <c r="C33" s="42"/>
      <c r="D33" s="35">
        <f t="shared" si="2"/>
        <v>409316.03</v>
      </c>
      <c r="E33" s="43">
        <f>E34+E35</f>
        <v>409316.03</v>
      </c>
      <c r="F33" s="44">
        <v>0</v>
      </c>
      <c r="G33" s="5"/>
    </row>
    <row r="34" spans="1:7" s="2" customFormat="1" ht="26.25" customHeight="1" x14ac:dyDescent="0.25">
      <c r="A34" s="28" t="s">
        <v>14</v>
      </c>
      <c r="B34" s="45" t="s">
        <v>19</v>
      </c>
      <c r="C34" s="46">
        <v>741</v>
      </c>
      <c r="D34" s="34">
        <f t="shared" si="2"/>
        <v>70192</v>
      </c>
      <c r="E34" s="37">
        <v>70192</v>
      </c>
      <c r="F34" s="47">
        <v>0</v>
      </c>
      <c r="G34" s="4"/>
    </row>
    <row r="35" spans="1:7" s="2" customFormat="1" ht="26.25" customHeight="1" x14ac:dyDescent="0.25">
      <c r="A35" s="28" t="s">
        <v>44</v>
      </c>
      <c r="B35" s="45" t="s">
        <v>19</v>
      </c>
      <c r="C35" s="46">
        <v>739</v>
      </c>
      <c r="D35" s="34">
        <f t="shared" ref="D35" si="4">E35+F35</f>
        <v>339124.03</v>
      </c>
      <c r="E35" s="37">
        <v>339124.03</v>
      </c>
      <c r="F35" s="47">
        <v>0</v>
      </c>
      <c r="G35" s="4"/>
    </row>
    <row r="36" spans="1:7" s="2" customFormat="1" ht="24" customHeight="1" x14ac:dyDescent="0.25">
      <c r="A36" s="48"/>
      <c r="B36" s="20" t="s">
        <v>2</v>
      </c>
      <c r="C36" s="25"/>
      <c r="D36" s="49">
        <f>D19+D22+D33</f>
        <v>158154332.56000003</v>
      </c>
      <c r="E36" s="49">
        <f>E19+E22+E33</f>
        <v>43189843.859999999</v>
      </c>
      <c r="F36" s="49">
        <f>F19+F22+F33</f>
        <v>114964488.7</v>
      </c>
    </row>
    <row r="37" spans="1:7" s="2" customFormat="1" ht="24" customHeight="1" x14ac:dyDescent="0.25">
      <c r="A37" s="50"/>
      <c r="B37" s="51"/>
      <c r="C37" s="52"/>
      <c r="D37" s="53"/>
      <c r="E37" s="9"/>
      <c r="F37" s="9"/>
    </row>
    <row r="38" spans="1:7" s="2" customFormat="1" ht="17.25" customHeight="1" x14ac:dyDescent="0.3">
      <c r="A38" s="70" t="s">
        <v>54</v>
      </c>
      <c r="B38" s="70"/>
      <c r="C38" s="70"/>
      <c r="D38" s="70"/>
      <c r="E38" s="9"/>
      <c r="F38" s="9"/>
    </row>
    <row r="39" spans="1:7" s="2" customFormat="1" ht="75" customHeight="1" x14ac:dyDescent="0.25">
      <c r="A39" s="71" t="s">
        <v>50</v>
      </c>
      <c r="B39" s="71"/>
      <c r="C39" s="54"/>
      <c r="D39" s="55">
        <f>37342000+5847843.86</f>
        <v>43189843.859999999</v>
      </c>
      <c r="E39" s="9"/>
      <c r="F39" s="9"/>
    </row>
    <row r="40" spans="1:7" s="2" customFormat="1" ht="56.25" customHeight="1" x14ac:dyDescent="0.25">
      <c r="A40" s="58" t="s">
        <v>47</v>
      </c>
      <c r="B40" s="59"/>
      <c r="C40" s="7"/>
      <c r="D40" s="8">
        <v>0</v>
      </c>
      <c r="E40" s="9"/>
      <c r="F40" s="9"/>
    </row>
    <row r="41" spans="1:7" ht="37.5" customHeight="1" x14ac:dyDescent="0.3">
      <c r="A41" s="58" t="s">
        <v>52</v>
      </c>
      <c r="B41" s="59"/>
      <c r="C41" s="7"/>
      <c r="D41" s="8">
        <v>0</v>
      </c>
      <c r="E41" s="13"/>
      <c r="F41" s="13"/>
    </row>
    <row r="42" spans="1:7" ht="39.75" customHeight="1" x14ac:dyDescent="0.3">
      <c r="A42" s="58" t="s">
        <v>48</v>
      </c>
      <c r="B42" s="59"/>
      <c r="C42" s="7"/>
      <c r="D42" s="8">
        <v>0</v>
      </c>
      <c r="E42" s="13"/>
      <c r="F42" s="13"/>
    </row>
    <row r="43" spans="1:7" ht="60" customHeight="1" x14ac:dyDescent="0.3">
      <c r="A43" s="72" t="s">
        <v>49</v>
      </c>
      <c r="B43" s="73"/>
      <c r="C43" s="7"/>
      <c r="D43" s="8">
        <v>8546453.1799999997</v>
      </c>
      <c r="E43" s="13"/>
      <c r="F43" s="13"/>
    </row>
    <row r="44" spans="1:7" ht="87" customHeight="1" x14ac:dyDescent="0.3">
      <c r="A44" s="74" t="s">
        <v>51</v>
      </c>
      <c r="B44" s="75"/>
      <c r="C44" s="7"/>
      <c r="D44" s="8">
        <v>0</v>
      </c>
      <c r="E44" s="13"/>
      <c r="F44" s="13"/>
    </row>
    <row r="45" spans="1:7" ht="56.25" customHeight="1" x14ac:dyDescent="0.3">
      <c r="A45" s="58" t="s">
        <v>55</v>
      </c>
      <c r="B45" s="59"/>
      <c r="C45" s="7"/>
      <c r="D45" s="8">
        <v>0</v>
      </c>
      <c r="E45" s="13"/>
      <c r="F45" s="13"/>
    </row>
    <row r="46" spans="1:7" ht="56.25" customHeight="1" x14ac:dyDescent="0.3">
      <c r="A46" s="64" t="s">
        <v>53</v>
      </c>
      <c r="B46" s="64"/>
      <c r="C46" s="10"/>
      <c r="D46" s="8">
        <v>106418035.52</v>
      </c>
      <c r="E46" s="13"/>
      <c r="F46" s="13"/>
    </row>
    <row r="47" spans="1:7" s="9" customFormat="1" ht="31.5" customHeight="1" x14ac:dyDescent="0.25">
      <c r="A47" s="60" t="s">
        <v>2</v>
      </c>
      <c r="B47" s="61"/>
      <c r="C47" s="56"/>
      <c r="D47" s="57">
        <f>SUM(D39:D46)</f>
        <v>158154332.56</v>
      </c>
    </row>
    <row r="48" spans="1:7" s="9" customFormat="1" ht="16.5" customHeight="1" x14ac:dyDescent="0.3">
      <c r="A48" s="1"/>
      <c r="B48" s="1"/>
      <c r="C48" s="6"/>
      <c r="D48" s="3"/>
    </row>
    <row r="49" spans="1:4" s="9" customFormat="1" ht="35.25" customHeight="1" x14ac:dyDescent="0.3">
      <c r="A49" s="1"/>
      <c r="B49" s="1"/>
      <c r="C49" s="6"/>
      <c r="D49" s="1"/>
    </row>
  </sheetData>
  <autoFilter ref="A17:G36"/>
  <mergeCells count="27">
    <mergeCell ref="A44:B44"/>
    <mergeCell ref="A39:B39"/>
    <mergeCell ref="A40:B40"/>
    <mergeCell ref="A41:B41"/>
    <mergeCell ref="A42:B42"/>
    <mergeCell ref="A43:B43"/>
    <mergeCell ref="B16:B17"/>
    <mergeCell ref="A16:A17"/>
    <mergeCell ref="D16:D17"/>
    <mergeCell ref="C16:C17"/>
    <mergeCell ref="A38:D38"/>
    <mergeCell ref="A45:B45"/>
    <mergeCell ref="A47:B47"/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A46:B46"/>
    <mergeCell ref="E16:F16"/>
    <mergeCell ref="A14:F14"/>
    <mergeCell ref="A12:F12"/>
  </mergeCells>
  <printOptions horizontalCentered="1"/>
  <pageMargins left="0.98425196850393704" right="0.59055118110236227" top="0.59055118110236227" bottom="0.59055118110236227" header="0" footer="0"/>
  <pageSetup paperSize="9" scale="46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2024-12-19T11:25:02Z</cp:lastPrinted>
  <dcterms:created xsi:type="dcterms:W3CDTF">2015-10-05T05:09:31Z</dcterms:created>
  <dcterms:modified xsi:type="dcterms:W3CDTF">2024-12-23T12:14:17Z</dcterms:modified>
</cp:coreProperties>
</file>