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22" i="1" l="1"/>
  <c r="D27" i="1" l="1"/>
  <c r="D46" i="1" l="1"/>
  <c r="E19" i="1" l="1"/>
  <c r="D21" i="1"/>
  <c r="D25" i="1" l="1"/>
  <c r="E28" i="1"/>
  <c r="E22" i="1" s="1"/>
  <c r="E33" i="1" l="1"/>
  <c r="D34" i="1"/>
  <c r="D20" i="1" l="1"/>
  <c r="D19" i="1" s="1"/>
  <c r="D28" i="1" l="1"/>
  <c r="D32" i="1"/>
  <c r="D29" i="1" l="1"/>
  <c r="D26" i="1" l="1"/>
  <c r="D31" i="1"/>
  <c r="D30" i="1" l="1"/>
  <c r="D24" i="1" l="1"/>
  <c r="D22" i="1" s="1"/>
  <c r="F19" i="1" l="1"/>
  <c r="F35" i="1" s="1"/>
  <c r="E35" i="1"/>
  <c r="D33" i="1" l="1"/>
  <c r="D35" i="1" s="1"/>
</calcChain>
</file>

<file path=xl/sharedStrings.xml><?xml version="1.0" encoding="utf-8"?>
<sst xmlns="http://schemas.openxmlformats.org/spreadsheetml/2006/main" count="65" uniqueCount="57">
  <si>
    <t>№ п/п</t>
  </si>
  <si>
    <t>Наименование</t>
  </si>
  <si>
    <t>Итого</t>
  </si>
  <si>
    <t>* Справочно:</t>
  </si>
  <si>
    <t>- 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бюджет субъекта Российской Федерации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</si>
  <si>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</si>
  <si>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</si>
  <si>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</si>
  <si>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</si>
  <si>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</si>
  <si>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</si>
  <si>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1.3.</t>
  </si>
  <si>
    <t>Мероприятия в области дорожного движения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</si>
  <si>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</si>
  <si>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</si>
  <si>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</si>
  <si>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</si>
  <si>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</si>
  <si>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Ремонт сети автомобильных дорог общего пользования искусственных сооружений на них</t>
  </si>
  <si>
    <t>Содержание автомобильных дорог общего пользования и сооружений на них</t>
  </si>
  <si>
    <t>1.2.3.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</si>
  <si>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</si>
  <si>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</si>
  <si>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</si>
  <si>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</si>
  <si>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</si>
  <si>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Сумма ВСЕГО</t>
  </si>
  <si>
    <t>в  том числе:</t>
  </si>
  <si>
    <t xml:space="preserve">за счет поступлений от акцизов </t>
  </si>
  <si>
    <t xml:space="preserve">за счет безвозмездных поступлений </t>
  </si>
  <si>
    <t>Ремонт сети автомобильных дорог общего пользования в рамках инициативного бюджетирования</t>
  </si>
  <si>
    <t>1.2.4.</t>
  </si>
  <si>
    <t>1.2.5.</t>
  </si>
  <si>
    <t>(в редакции решения от 28.12.2021 №______)</t>
  </si>
  <si>
    <t>- безвозмездные поступления из бюджета Удмуртской Республики на развитие сети автомобильных дорог местного значения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</si>
  <si>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</si>
  <si>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</si>
  <si>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- безвозмездные поступления  из бюджета Удмуртской Республики на финансовое обеспечение дорожной деятельности в рамках нацпроекта "Безопасные и качественные автомобильные дороги"</t>
  </si>
  <si>
    <t>Ремонт сети автомобильных дорог с участием средств самообложения граждан</t>
  </si>
  <si>
    <t>- безвозмездные поступления из бюджета Удмуртской Республики на реализацию проектов инициативного бюджетирования и с участием средств самообложения граждан</t>
  </si>
  <si>
    <t>ГРБС</t>
  </si>
  <si>
    <t>1.2.7.</t>
  </si>
  <si>
    <t xml:space="preserve">Организация уличного освещения </t>
  </si>
  <si>
    <t>1.2.2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</si>
  <si>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2024 год</t>
  </si>
  <si>
    <t>1.1.1.</t>
  </si>
  <si>
    <t>в рублях</t>
  </si>
  <si>
    <t>За счет бюджетных ассигнований, не использованных в 2023 году</t>
  </si>
  <si>
    <t>Приложение №12</t>
  </si>
  <si>
    <t>от 21.12.2023 № 23.02.</t>
  </si>
  <si>
    <t>- безвозмездные поступления из бюджета Удмуртской Республики на комплекс работ по содержанию автомобильных дорог местного значения, по которым проходят маршруты школьных автобусов</t>
  </si>
  <si>
    <t>- безвозмездные поступления от физических и юридических лиц,  в том числе на реализацию проектов инициативного бюджетирования и с участием средств самообложения граждан</t>
  </si>
  <si>
    <t>"</t>
  </si>
  <si>
    <t>- иные межбюджетные трансферты из бюджета Удмуртской Республики, в том числе на реализацию проектов инициативного бюджетирования и с участием средств самообложения граждан</t>
  </si>
  <si>
    <t>1.2.8.</t>
  </si>
  <si>
    <t>Приложение №7</t>
  </si>
  <si>
    <t xml:space="preserve"> от 23.05.2024  № 26.03.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</si>
</sst>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vertical="center"/>
    </xf>
    <xf numFmtId="4" fontId="4" fillId="3" borderId="1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3" borderId="0" xfId="0" applyFont="1" applyFill="1" applyAlignment="1">
      <alignment horizontal="right"/>
    </xf>
    <xf numFmtId="0" fontId="2" fillId="0" borderId="1" xfId="0" applyFont="1" applyBorder="1" applyAlignment="1"/>
    <xf numFmtId="2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workbookViewId="0">
      <selection activeCell="A5" sqref="A5:F5"/>
    </sheetView>
  </sheetViews>
  <sheetFormatPr defaultRowHeight="18.75" x14ac:dyDescent="0.3"/>
  <cols>
    <col min="1" max="1" width="9.28515625" style="1" customWidth="1"/>
    <col min="2" max="2" width="76.85546875" style="1" customWidth="1"/>
    <col min="3" max="3" width="10" style="35" customWidth="1"/>
    <col min="4" max="4" width="19.7109375" style="1" customWidth="1"/>
    <col min="5" max="5" width="17.42578125" style="1" customWidth="1"/>
    <col min="6" max="6" width="20.140625" style="1" customWidth="1"/>
    <col min="7" max="7" width="18.5703125" style="1" customWidth="1"/>
    <col min="8" max="16384" width="9.140625" style="1"/>
  </cols>
  <sheetData>
    <row r="1" spans="1:6" x14ac:dyDescent="0.3">
      <c r="A1" s="65" t="s">
        <v>55</v>
      </c>
      <c r="B1" s="65"/>
      <c r="C1" s="65"/>
      <c r="D1" s="65"/>
      <c r="E1" s="65"/>
      <c r="F1" s="65"/>
    </row>
    <row r="2" spans="1:6" x14ac:dyDescent="0.3">
      <c r="A2" s="64" t="s">
        <v>23</v>
      </c>
      <c r="B2" s="64"/>
      <c r="C2" s="64"/>
      <c r="D2" s="64"/>
      <c r="E2" s="64"/>
      <c r="F2" s="64"/>
    </row>
    <row r="3" spans="1:6" x14ac:dyDescent="0.3">
      <c r="A3" s="64" t="s">
        <v>24</v>
      </c>
      <c r="B3" s="64"/>
      <c r="C3" s="64"/>
      <c r="D3" s="64"/>
      <c r="E3" s="64"/>
      <c r="F3" s="64"/>
    </row>
    <row r="4" spans="1:6" x14ac:dyDescent="0.3">
      <c r="A4" s="64" t="s">
        <v>25</v>
      </c>
      <c r="B4" s="64"/>
      <c r="C4" s="64"/>
      <c r="D4" s="64"/>
      <c r="E4" s="64"/>
      <c r="F4" s="64"/>
    </row>
    <row r="5" spans="1:6" x14ac:dyDescent="0.3">
      <c r="A5" s="64" t="s">
        <v>56</v>
      </c>
      <c r="B5" s="64"/>
      <c r="C5" s="64"/>
      <c r="D5" s="64"/>
      <c r="E5" s="64"/>
      <c r="F5" s="64"/>
    </row>
    <row r="6" spans="1:6" ht="36.75" customHeight="1" x14ac:dyDescent="0.3">
      <c r="A6" s="64" t="s">
        <v>48</v>
      </c>
      <c r="B6" s="64"/>
      <c r="C6" s="64"/>
      <c r="D6" s="64"/>
      <c r="E6" s="64"/>
      <c r="F6" s="64"/>
    </row>
    <row r="7" spans="1:6" x14ac:dyDescent="0.3">
      <c r="A7" s="64" t="s">
        <v>23</v>
      </c>
      <c r="B7" s="64"/>
      <c r="C7" s="64"/>
      <c r="D7" s="64"/>
      <c r="E7" s="64"/>
      <c r="F7" s="64"/>
    </row>
    <row r="8" spans="1:6" x14ac:dyDescent="0.3">
      <c r="A8" s="64" t="s">
        <v>24</v>
      </c>
      <c r="B8" s="64"/>
      <c r="C8" s="64"/>
      <c r="D8" s="64"/>
      <c r="E8" s="64"/>
      <c r="F8" s="64"/>
    </row>
    <row r="9" spans="1:6" x14ac:dyDescent="0.3">
      <c r="A9" s="64" t="s">
        <v>25</v>
      </c>
      <c r="B9" s="64"/>
      <c r="C9" s="64"/>
      <c r="D9" s="64"/>
      <c r="E9" s="64"/>
      <c r="F9" s="64"/>
    </row>
    <row r="10" spans="1:6" x14ac:dyDescent="0.3">
      <c r="A10" s="64" t="s">
        <v>49</v>
      </c>
      <c r="B10" s="64"/>
      <c r="C10" s="64"/>
      <c r="D10" s="64"/>
      <c r="E10" s="64"/>
      <c r="F10" s="64"/>
    </row>
    <row r="11" spans="1:6" x14ac:dyDescent="0.3">
      <c r="A11" s="26"/>
      <c r="B11" s="26"/>
      <c r="C11" s="27"/>
      <c r="D11" s="26"/>
      <c r="E11" s="26"/>
      <c r="F11" s="26"/>
    </row>
    <row r="12" spans="1:6" ht="18.75" hidden="1" customHeight="1" x14ac:dyDescent="0.3">
      <c r="A12" s="61" t="s">
        <v>33</v>
      </c>
      <c r="B12" s="61"/>
      <c r="C12" s="61"/>
      <c r="D12" s="61"/>
      <c r="E12" s="61"/>
      <c r="F12" s="61"/>
    </row>
    <row r="13" spans="1:6" x14ac:dyDescent="0.3">
      <c r="A13" s="19"/>
      <c r="B13" s="19"/>
      <c r="C13" s="27"/>
      <c r="D13" s="19"/>
    </row>
    <row r="14" spans="1:6" ht="57.75" customHeight="1" x14ac:dyDescent="0.3">
      <c r="A14" s="60" t="s">
        <v>44</v>
      </c>
      <c r="B14" s="60"/>
      <c r="C14" s="60"/>
      <c r="D14" s="60"/>
      <c r="E14" s="60"/>
      <c r="F14" s="60"/>
    </row>
    <row r="15" spans="1:6" x14ac:dyDescent="0.3">
      <c r="A15" s="2"/>
      <c r="B15" s="3"/>
      <c r="C15" s="28"/>
      <c r="F15" s="4" t="s">
        <v>46</v>
      </c>
    </row>
    <row r="16" spans="1:6" s="7" customFormat="1" ht="27.75" customHeight="1" x14ac:dyDescent="0.25">
      <c r="A16" s="62" t="s">
        <v>0</v>
      </c>
      <c r="B16" s="62" t="s">
        <v>1</v>
      </c>
      <c r="C16" s="62" t="s">
        <v>40</v>
      </c>
      <c r="D16" s="62" t="s">
        <v>26</v>
      </c>
      <c r="E16" s="59" t="s">
        <v>27</v>
      </c>
      <c r="F16" s="59"/>
    </row>
    <row r="17" spans="1:7" s="7" customFormat="1" ht="51.75" customHeight="1" x14ac:dyDescent="0.25">
      <c r="A17" s="63"/>
      <c r="B17" s="63"/>
      <c r="C17" s="63"/>
      <c r="D17" s="63"/>
      <c r="E17" s="25" t="s">
        <v>28</v>
      </c>
      <c r="F17" s="25" t="s">
        <v>29</v>
      </c>
    </row>
    <row r="18" spans="1:7" s="7" customFormat="1" ht="93.75" x14ac:dyDescent="0.25">
      <c r="A18" s="10" t="s">
        <v>6</v>
      </c>
      <c r="B18" s="9" t="s">
        <v>14</v>
      </c>
      <c r="C18" s="29"/>
      <c r="D18" s="11"/>
      <c r="E18" s="24"/>
      <c r="F18" s="24"/>
    </row>
    <row r="19" spans="1:7" s="7" customFormat="1" ht="112.5" x14ac:dyDescent="0.25">
      <c r="A19" s="20" t="s">
        <v>7</v>
      </c>
      <c r="B19" s="9" t="s">
        <v>15</v>
      </c>
      <c r="C19" s="51"/>
      <c r="D19" s="56">
        <f>D20+D21</f>
        <v>463599.45999999996</v>
      </c>
      <c r="E19" s="56">
        <f>E20+E21</f>
        <v>463599.45999999996</v>
      </c>
      <c r="F19" s="52">
        <f t="shared" ref="F19" si="0">F20</f>
        <v>0</v>
      </c>
    </row>
    <row r="20" spans="1:7" s="7" customFormat="1" ht="56.25" x14ac:dyDescent="0.25">
      <c r="A20" s="5" t="s">
        <v>45</v>
      </c>
      <c r="B20" s="6" t="s">
        <v>16</v>
      </c>
      <c r="C20" s="43">
        <v>739</v>
      </c>
      <c r="D20" s="53">
        <f>E20+F20</f>
        <v>309600</v>
      </c>
      <c r="E20" s="45">
        <v>309600</v>
      </c>
      <c r="F20" s="54">
        <v>0</v>
      </c>
    </row>
    <row r="21" spans="1:7" s="7" customFormat="1" ht="56.25" x14ac:dyDescent="0.25">
      <c r="A21" s="5" t="s">
        <v>10</v>
      </c>
      <c r="B21" s="6" t="s">
        <v>16</v>
      </c>
      <c r="C21" s="43">
        <v>741</v>
      </c>
      <c r="D21" s="53">
        <f>E21+F21</f>
        <v>153999.46</v>
      </c>
      <c r="E21" s="45">
        <v>153999.46</v>
      </c>
      <c r="F21" s="54">
        <v>0</v>
      </c>
    </row>
    <row r="22" spans="1:7" s="7" customFormat="1" ht="43.5" customHeight="1" x14ac:dyDescent="0.25">
      <c r="A22" s="10" t="s">
        <v>8</v>
      </c>
      <c r="B22" s="9" t="s">
        <v>5</v>
      </c>
      <c r="C22" s="51"/>
      <c r="D22" s="55">
        <f>D24+D26+D28+D29+D30+D31+D25+D27</f>
        <v>147556109.84999999</v>
      </c>
      <c r="E22" s="55">
        <f t="shared" ref="E22:F22" si="1">E24+E26+E28+E29+E30+E31+E25+E27</f>
        <v>37109674.739999995</v>
      </c>
      <c r="F22" s="55">
        <f t="shared" si="1"/>
        <v>110446435.11</v>
      </c>
    </row>
    <row r="23" spans="1:7" s="7" customFormat="1" ht="17.25" customHeight="1" x14ac:dyDescent="0.25">
      <c r="A23" s="5"/>
      <c r="B23" s="6" t="s">
        <v>9</v>
      </c>
      <c r="C23" s="43"/>
      <c r="D23" s="53"/>
      <c r="E23" s="54"/>
      <c r="F23" s="54"/>
    </row>
    <row r="24" spans="1:7" s="7" customFormat="1" ht="41.25" customHeight="1" x14ac:dyDescent="0.25">
      <c r="A24" s="5" t="s">
        <v>13</v>
      </c>
      <c r="B24" s="6" t="s">
        <v>18</v>
      </c>
      <c r="C24" s="43">
        <v>739</v>
      </c>
      <c r="D24" s="44">
        <f t="shared" ref="D24:D34" si="2">E24+F24</f>
        <v>60730328.219999999</v>
      </c>
      <c r="E24" s="45">
        <v>185000</v>
      </c>
      <c r="F24" s="45">
        <v>60545328.219999999</v>
      </c>
    </row>
    <row r="25" spans="1:7" s="7" customFormat="1" ht="41.25" customHeight="1" x14ac:dyDescent="0.25">
      <c r="A25" s="5" t="s">
        <v>43</v>
      </c>
      <c r="B25" s="6" t="s">
        <v>18</v>
      </c>
      <c r="C25" s="43">
        <v>741</v>
      </c>
      <c r="D25" s="44">
        <f t="shared" si="2"/>
        <v>5900000</v>
      </c>
      <c r="E25" s="45">
        <v>5900000</v>
      </c>
      <c r="F25" s="45">
        <v>0</v>
      </c>
    </row>
    <row r="26" spans="1:7" s="7" customFormat="1" ht="41.25" customHeight="1" x14ac:dyDescent="0.25">
      <c r="A26" s="5" t="s">
        <v>20</v>
      </c>
      <c r="B26" s="6" t="s">
        <v>19</v>
      </c>
      <c r="C26" s="43">
        <v>739</v>
      </c>
      <c r="D26" s="44">
        <f t="shared" si="2"/>
        <v>1275930.3399999999</v>
      </c>
      <c r="E26" s="45">
        <v>677930.34</v>
      </c>
      <c r="F26" s="45">
        <v>598000</v>
      </c>
    </row>
    <row r="27" spans="1:7" s="7" customFormat="1" ht="41.25" customHeight="1" x14ac:dyDescent="0.25">
      <c r="A27" s="5" t="s">
        <v>31</v>
      </c>
      <c r="B27" s="6" t="s">
        <v>19</v>
      </c>
      <c r="C27" s="43">
        <v>741</v>
      </c>
      <c r="D27" s="44">
        <f t="shared" ref="D27" si="3">E27+F27</f>
        <v>28504216.02</v>
      </c>
      <c r="E27" s="45">
        <v>21634216.02</v>
      </c>
      <c r="F27" s="45">
        <v>6870000</v>
      </c>
    </row>
    <row r="28" spans="1:7" s="7" customFormat="1" ht="41.25" customHeight="1" x14ac:dyDescent="0.25">
      <c r="A28" s="5" t="s">
        <v>32</v>
      </c>
      <c r="B28" s="6" t="s">
        <v>42</v>
      </c>
      <c r="C28" s="43">
        <v>741</v>
      </c>
      <c r="D28" s="44">
        <f t="shared" si="2"/>
        <v>4700000</v>
      </c>
      <c r="E28" s="41">
        <f>3200000+1500000</f>
        <v>4700000</v>
      </c>
      <c r="F28" s="45">
        <v>0</v>
      </c>
    </row>
    <row r="29" spans="1:7" s="7" customFormat="1" ht="43.5" customHeight="1" x14ac:dyDescent="0.25">
      <c r="A29" s="5" t="s">
        <v>36</v>
      </c>
      <c r="B29" s="6" t="s">
        <v>21</v>
      </c>
      <c r="C29" s="43">
        <v>739</v>
      </c>
      <c r="D29" s="44">
        <f t="shared" si="2"/>
        <v>11031887</v>
      </c>
      <c r="E29" s="41">
        <v>175000</v>
      </c>
      <c r="F29" s="45">
        <v>10856887</v>
      </c>
    </row>
    <row r="30" spans="1:7" s="7" customFormat="1" ht="39.75" customHeight="1" x14ac:dyDescent="0.25">
      <c r="A30" s="5" t="s">
        <v>41</v>
      </c>
      <c r="B30" s="38" t="s">
        <v>30</v>
      </c>
      <c r="C30" s="39">
        <v>741</v>
      </c>
      <c r="D30" s="40">
        <f t="shared" si="2"/>
        <v>25488006.27</v>
      </c>
      <c r="E30" s="41">
        <v>3837528.38</v>
      </c>
      <c r="F30" s="41">
        <v>21650477.890000001</v>
      </c>
      <c r="G30" s="22"/>
    </row>
    <row r="31" spans="1:7" s="7" customFormat="1" ht="39.75" customHeight="1" x14ac:dyDescent="0.25">
      <c r="A31" s="5" t="s">
        <v>54</v>
      </c>
      <c r="B31" s="38" t="s">
        <v>38</v>
      </c>
      <c r="C31" s="39">
        <v>741</v>
      </c>
      <c r="D31" s="40">
        <f t="shared" si="2"/>
        <v>9925742</v>
      </c>
      <c r="E31" s="41">
        <v>0</v>
      </c>
      <c r="F31" s="41">
        <v>9925742</v>
      </c>
      <c r="G31" s="22"/>
    </row>
    <row r="32" spans="1:7" s="7" customFormat="1" ht="62.25" hidden="1" customHeight="1" x14ac:dyDescent="0.25">
      <c r="A32" s="5" t="s">
        <v>41</v>
      </c>
      <c r="B32" s="15" t="s">
        <v>35</v>
      </c>
      <c r="C32" s="39">
        <v>739</v>
      </c>
      <c r="D32" s="40">
        <f t="shared" si="2"/>
        <v>0</v>
      </c>
      <c r="E32" s="41">
        <v>0</v>
      </c>
      <c r="F32" s="41">
        <v>0</v>
      </c>
      <c r="G32" s="22"/>
    </row>
    <row r="33" spans="1:7" s="7" customFormat="1" ht="24.75" customHeight="1" x14ac:dyDescent="0.25">
      <c r="A33" s="10" t="s">
        <v>11</v>
      </c>
      <c r="B33" s="16" t="s">
        <v>12</v>
      </c>
      <c r="C33" s="46"/>
      <c r="D33" s="55">
        <f>D34</f>
        <v>174469.66</v>
      </c>
      <c r="E33" s="47">
        <f>E34</f>
        <v>174469.66</v>
      </c>
      <c r="F33" s="48">
        <v>0</v>
      </c>
      <c r="G33" s="23"/>
    </row>
    <row r="34" spans="1:7" s="7" customFormat="1" ht="26.25" customHeight="1" x14ac:dyDescent="0.25">
      <c r="A34" s="5" t="s">
        <v>17</v>
      </c>
      <c r="B34" s="17" t="s">
        <v>22</v>
      </c>
      <c r="C34" s="49">
        <v>741</v>
      </c>
      <c r="D34" s="40">
        <f t="shared" si="2"/>
        <v>174469.66</v>
      </c>
      <c r="E34" s="41">
        <v>174469.66</v>
      </c>
      <c r="F34" s="50">
        <v>0</v>
      </c>
      <c r="G34" s="22"/>
    </row>
    <row r="35" spans="1:7" s="7" customFormat="1" ht="24" customHeight="1" x14ac:dyDescent="0.25">
      <c r="A35" s="8"/>
      <c r="B35" s="9" t="s">
        <v>2</v>
      </c>
      <c r="C35" s="51"/>
      <c r="D35" s="57">
        <f>D19+D22+D33</f>
        <v>148194178.97</v>
      </c>
      <c r="E35" s="57">
        <f>E19+E22+E33</f>
        <v>37747743.859999992</v>
      </c>
      <c r="F35" s="57">
        <f>F19+F22+F33</f>
        <v>110446435.11</v>
      </c>
    </row>
    <row r="36" spans="1:7" s="7" customFormat="1" ht="24" customHeight="1" x14ac:dyDescent="0.25">
      <c r="A36" s="12"/>
      <c r="B36" s="13"/>
      <c r="C36" s="30"/>
      <c r="D36" s="14"/>
    </row>
    <row r="37" spans="1:7" s="7" customFormat="1" ht="17.25" customHeight="1" x14ac:dyDescent="0.3">
      <c r="A37" s="66" t="s">
        <v>3</v>
      </c>
      <c r="B37" s="66"/>
      <c r="C37" s="66"/>
      <c r="D37" s="66"/>
    </row>
    <row r="38" spans="1:7" s="7" customFormat="1" ht="105.75" customHeight="1" x14ac:dyDescent="0.25">
      <c r="A38" s="67" t="s">
        <v>4</v>
      </c>
      <c r="B38" s="67"/>
      <c r="C38" s="31"/>
      <c r="D38" s="36">
        <v>31899900</v>
      </c>
    </row>
    <row r="39" spans="1:7" s="7" customFormat="1" ht="56.25" customHeight="1" x14ac:dyDescent="0.3">
      <c r="A39" s="68" t="s">
        <v>50</v>
      </c>
      <c r="B39" s="68"/>
      <c r="C39" s="32"/>
      <c r="D39" s="58">
        <v>18324887</v>
      </c>
    </row>
    <row r="40" spans="1:7" ht="37.5" customHeight="1" x14ac:dyDescent="0.3">
      <c r="A40" s="68" t="s">
        <v>34</v>
      </c>
      <c r="B40" s="68"/>
      <c r="C40" s="32"/>
      <c r="D40" s="42">
        <v>18305400</v>
      </c>
    </row>
    <row r="41" spans="1:7" ht="60" customHeight="1" x14ac:dyDescent="0.3">
      <c r="A41" s="69" t="s">
        <v>37</v>
      </c>
      <c r="B41" s="70"/>
      <c r="C41" s="33"/>
      <c r="D41" s="42">
        <v>42239928.219999999</v>
      </c>
    </row>
    <row r="42" spans="1:7" ht="60" hidden="1" customHeight="1" x14ac:dyDescent="0.3">
      <c r="A42" s="69" t="s">
        <v>39</v>
      </c>
      <c r="B42" s="70"/>
      <c r="C42" s="33"/>
      <c r="D42" s="37"/>
    </row>
    <row r="43" spans="1:7" ht="60" customHeight="1" x14ac:dyDescent="0.3">
      <c r="A43" s="69" t="s">
        <v>53</v>
      </c>
      <c r="B43" s="70"/>
      <c r="C43" s="33"/>
      <c r="D43" s="42">
        <v>23029761</v>
      </c>
    </row>
    <row r="44" spans="1:7" ht="63" customHeight="1" x14ac:dyDescent="0.3">
      <c r="A44" s="69" t="s">
        <v>51</v>
      </c>
      <c r="B44" s="70"/>
      <c r="C44" s="33"/>
      <c r="D44" s="42">
        <v>8546458.8900000006</v>
      </c>
    </row>
    <row r="45" spans="1:7" ht="39" customHeight="1" x14ac:dyDescent="0.3">
      <c r="A45" s="69" t="s">
        <v>47</v>
      </c>
      <c r="B45" s="70"/>
      <c r="C45" s="33"/>
      <c r="D45" s="42">
        <v>5847843.8600000003</v>
      </c>
    </row>
    <row r="46" spans="1:7" ht="22.5" customHeight="1" x14ac:dyDescent="0.3">
      <c r="A46" s="71" t="s">
        <v>2</v>
      </c>
      <c r="B46" s="72"/>
      <c r="C46" s="34"/>
      <c r="D46" s="18">
        <f>SUM(D38:D45)</f>
        <v>148194178.97000003</v>
      </c>
      <c r="E46" s="21"/>
      <c r="G46" s="1" t="s">
        <v>52</v>
      </c>
    </row>
    <row r="47" spans="1:7" x14ac:dyDescent="0.3">
      <c r="D47" s="21"/>
    </row>
  </sheetData>
  <mergeCells count="27">
    <mergeCell ref="A42:B42"/>
    <mergeCell ref="A43:B43"/>
    <mergeCell ref="A44:B44"/>
    <mergeCell ref="A45:B45"/>
    <mergeCell ref="A46:B46"/>
    <mergeCell ref="A37:D37"/>
    <mergeCell ref="A38:B38"/>
    <mergeCell ref="A39:B39"/>
    <mergeCell ref="A40:B40"/>
    <mergeCell ref="A41:B41"/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10:F10"/>
    <mergeCell ref="E16:F16"/>
    <mergeCell ref="A14:F14"/>
    <mergeCell ref="A12:F12"/>
    <mergeCell ref="B16:B17"/>
    <mergeCell ref="A16:A17"/>
    <mergeCell ref="D16:D17"/>
    <mergeCell ref="C16:C17"/>
  </mergeCells>
  <printOptions horizontalCentered="1"/>
  <pageMargins left="0.98425196850393704" right="0.59055118110236227" top="0.59055118110236227" bottom="0.59055118110236227" header="0" footer="0"/>
  <pageSetup paperSize="9" scale="64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2021-2022-233</cp:lastModifiedBy>
  <cp:lastPrinted>2021-12-21T06:51:10Z</cp:lastPrinted>
  <dcterms:created xsi:type="dcterms:W3CDTF">2015-10-05T05:09:31Z</dcterms:created>
  <dcterms:modified xsi:type="dcterms:W3CDTF">2024-05-24T12:29:27Z</dcterms:modified>
</cp:coreProperties>
</file>