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225" windowWidth="19440" windowHeight="1116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24" i="1" l="1"/>
  <c r="D19" i="1" l="1"/>
  <c r="C19" i="1"/>
  <c r="D40" i="1" l="1"/>
  <c r="D27" i="1"/>
  <c r="D16" i="1"/>
  <c r="D29" i="1" l="1"/>
  <c r="C40" i="1" l="1"/>
  <c r="C16" i="1"/>
  <c r="C27" i="1" l="1"/>
  <c r="C29" i="1" s="1"/>
</calcChain>
</file>

<file path=xl/sharedStrings.xml><?xml version="1.0" encoding="utf-8"?>
<sst xmlns="http://schemas.openxmlformats.org/spreadsheetml/2006/main" count="52" uniqueCount="50">
  <si>
    <t>№ п/п</t>
  </si>
  <si>
    <t>Наименование</t>
  </si>
  <si>
    <t>Итого</t>
  </si>
  <si>
    <t>Осуществление дорожной деятельности в отношении автомобильных дорог местного значения</t>
  </si>
  <si>
    <t>1.</t>
  </si>
  <si>
    <t>1.1.</t>
  </si>
  <si>
    <t>1.2.</t>
  </si>
  <si>
    <t>в том числе:</t>
  </si>
  <si>
    <t>1.1.2.</t>
  </si>
  <si>
    <t>1.3.</t>
  </si>
  <si>
    <t>Мероприятия в области дорожного движения</t>
  </si>
  <si>
    <t>1.2.1.</t>
  </si>
  <si>
    <t>Подпрограмма «Развитие  транспортной системы (организация транспортного обслуживания населения, развитие дорожного хозяйства)» муниципальной  программы «Содержание и развитие муниципального хозяйства на 2022-2026 годы"</t>
  </si>
  <si>
    <t>Организация и осуществление мероприятий по паспортизации автомобильных дорог местного значения, подготовке и оформлению документов для государственной регистрации прав собственности на автомобильные дороги местного значения, объекты дорожного хозяйства</t>
  </si>
  <si>
    <t>Оформление документов для государственной регистрации прав собственности на автомобильные дороги местного значения</t>
  </si>
  <si>
    <t>1.3.1.</t>
  </si>
  <si>
    <t>1.2.4</t>
  </si>
  <si>
    <t>Развитие сети автомобильных дорог</t>
  </si>
  <si>
    <t>Содержание автомобильных дорог общего пользования и сооружений на них</t>
  </si>
  <si>
    <t>1.2.2.</t>
  </si>
  <si>
    <t>1.2.3.</t>
  </si>
  <si>
    <t>Содержание автомобильных дорог, по которым проходят маршруты школьных автобусов</t>
  </si>
  <si>
    <t>Мероприятия по повышению безопасности дорожных условий</t>
  </si>
  <si>
    <t>Ремонт сети автомобильных дорог общего пользования и искусственных сооружений на них</t>
  </si>
  <si>
    <t xml:space="preserve">к решению Совета депутатов </t>
  </si>
  <si>
    <t>муниципального образования "Муниципальный округ</t>
  </si>
  <si>
    <t>Шарканский район Удмуртской Республики"</t>
  </si>
  <si>
    <t>Сумма на 2025 год</t>
  </si>
  <si>
    <t>1.2.4.</t>
  </si>
  <si>
    <t>1.2.5.</t>
  </si>
  <si>
    <t>Ремонт сети автомобильных дорог общего пользования в рамках инициативного бюджетирования</t>
  </si>
  <si>
    <t xml:space="preserve">Организация уличного освещения </t>
  </si>
  <si>
    <t>Объём бюджетных ассигнований муниципального дорожного фонда муниципального образования "Муниципальный округ Шарканский район Удмуртской Республики" на плановый период 2025 и 2026 годов</t>
  </si>
  <si>
    <t>Сумма на 2026 год</t>
  </si>
  <si>
    <t>Приложение №13</t>
  </si>
  <si>
    <t>в рублях</t>
  </si>
  <si>
    <t>от 21.12.2023 № 23.02.</t>
  </si>
  <si>
    <t>к решению Совета депутатов</t>
  </si>
  <si>
    <t xml:space="preserve"> муниципального образования "Муниципальный округ</t>
  </si>
  <si>
    <t xml:space="preserve"> Шарканский район Удмуртской Республики"</t>
  </si>
  <si>
    <t>доходы от уплаты акцизов на автомобильный прямогонный дизельное моторные масла для дизельных и (или) карбюраторных (инжекторных) двигателей, производимые на территории Российской Федерации,  подлежащие зачислению в местный бюджет</t>
  </si>
  <si>
    <t xml:space="preserve">доходы местных бюджетов от платы в счет возмещения вреда, причиняемого автомобильным дорогам местного значения тяжеловесными транспортными средствами
</t>
  </si>
  <si>
    <t>доходы местных бюджетов от штрафов за нарушение правил движения тяжеловесного и (или) крупногабаритного транспортного средства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</si>
  <si>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 в отношении автомобильных дорог местного значения</t>
  </si>
  <si>
    <t>денежные средства, поступающие от уплаты неустоек (штрафов, пеней), возмещения убытков муниципального заказчика, взысканных в связи с нарушением исполнителем (подрядчиком), поставщиком условий муниципального контракта или иных договоров, финансируемых за счет Фонда, или в связи с уклонением от заключения таким контрактов или иных договоров</t>
  </si>
  <si>
    <t xml:space="preserve">доходы местных бюджетов от штрафов за нарушение правил движения тяжеловесного и (или) крупногабаритного транспортного средства
</t>
  </si>
  <si>
    <t>межбюджетные трансферты из других бюджетов бюджетной системы Российской Федерации на финансовое обеспечение дорожной деятельности в отношении автомобильных дорог местного значения</t>
  </si>
  <si>
    <t>* Справочно источники формирования:</t>
  </si>
  <si>
    <t>доходы от компенсации затрат бюджетов муниципальных округов, связанных с финансовым обеспечением дорожной деятельности в отношении автомобильных дорог местного значения</t>
  </si>
  <si>
    <t>от 26.12.2024 года №31.04.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</si>
</sst>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PT Astra Serif"/>
      <family val="1"/>
      <charset val="204"/>
    </font>
    <font>
      <sz val="14"/>
      <color theme="1"/>
      <name val="PT Astra Serif"/>
      <family val="1"/>
      <charset val="204"/>
    </font>
    <font>
      <b/>
      <sz val="14"/>
      <color theme="1"/>
      <name val="PT Astra Serif"/>
      <family val="1"/>
      <charset val="204"/>
    </font>
    <font>
      <b/>
      <sz val="13"/>
      <color theme="1"/>
      <name val="PT Astra Serif"/>
      <family val="1"/>
      <charset val="204"/>
    </font>
    <font>
      <sz val="14"/>
      <name val="PT Astra Serif"/>
      <family val="1"/>
      <charset val="204"/>
    </font>
    <font>
      <b/>
      <sz val="14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4" fontId="1" fillId="0" borderId="0" xfId="0" applyNumberFormat="1" applyFont="1"/>
    <xf numFmtId="0" fontId="2" fillId="2" borderId="0" xfId="0" applyFont="1" applyFill="1" applyAlignment="1"/>
    <xf numFmtId="0" fontId="2" fillId="0" borderId="0" xfId="0" applyFont="1" applyAlignment="1"/>
    <xf numFmtId="0" fontId="3" fillId="0" borderId="0" xfId="0" applyFont="1" applyAlignment="1">
      <alignment horizontal="right"/>
    </xf>
    <xf numFmtId="0" fontId="4" fillId="0" borderId="0" xfId="0" applyFont="1"/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wrapText="1"/>
    </xf>
    <xf numFmtId="0" fontId="4" fillId="0" borderId="0" xfId="0" applyFont="1" applyBorder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164" fontId="5" fillId="0" borderId="1" xfId="0" applyNumberFormat="1" applyFont="1" applyBorder="1" applyAlignment="1">
      <alignment horizontal="right" vertical="center"/>
    </xf>
    <xf numFmtId="49" fontId="6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right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right" vertical="center"/>
    </xf>
    <xf numFmtId="4" fontId="7" fillId="0" borderId="1" xfId="0" applyNumberFormat="1" applyFont="1" applyBorder="1" applyAlignment="1">
      <alignment vertical="center"/>
    </xf>
    <xf numFmtId="4" fontId="4" fillId="0" borderId="1" xfId="0" applyNumberFormat="1" applyFont="1" applyBorder="1" applyAlignment="1">
      <alignment horizontal="right" vertical="center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7" fillId="0" borderId="0" xfId="0" applyFont="1" applyAlignment="1">
      <alignment vertical="center"/>
    </xf>
    <xf numFmtId="49" fontId="4" fillId="0" borderId="1" xfId="0" applyNumberFormat="1" applyFont="1" applyBorder="1" applyAlignment="1">
      <alignment vertical="center"/>
    </xf>
    <xf numFmtId="4" fontId="5" fillId="0" borderId="1" xfId="0" applyNumberFormat="1" applyFont="1" applyBorder="1" applyAlignment="1">
      <alignment horizontal="right" vertical="center" wrapText="1"/>
    </xf>
    <xf numFmtId="49" fontId="4" fillId="0" borderId="2" xfId="0" applyNumberFormat="1" applyFont="1" applyBorder="1" applyAlignment="1">
      <alignment vertical="center"/>
    </xf>
    <xf numFmtId="0" fontId="5" fillId="0" borderId="2" xfId="0" applyFont="1" applyBorder="1" applyAlignment="1">
      <alignment vertical="center" wrapText="1"/>
    </xf>
    <xf numFmtId="164" fontId="5" fillId="0" borderId="2" xfId="0" applyNumberFormat="1" applyFont="1" applyBorder="1" applyAlignment="1">
      <alignment horizontal="right" vertical="center" wrapText="1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4" fontId="4" fillId="0" borderId="1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vertical="center"/>
    </xf>
    <xf numFmtId="4" fontId="4" fillId="0" borderId="1" xfId="0" applyNumberFormat="1" applyFont="1" applyBorder="1"/>
    <xf numFmtId="0" fontId="3" fillId="2" borderId="0" xfId="0" applyFont="1" applyFill="1" applyAlignment="1">
      <alignment horizontal="right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49" fontId="4" fillId="0" borderId="3" xfId="0" applyNumberFormat="1" applyFont="1" applyBorder="1" applyAlignment="1">
      <alignment wrapText="1"/>
    </xf>
    <xf numFmtId="49" fontId="4" fillId="0" borderId="4" xfId="0" applyNumberFormat="1" applyFont="1" applyBorder="1" applyAlignment="1">
      <alignment wrapText="1"/>
    </xf>
    <xf numFmtId="49" fontId="4" fillId="0" borderId="3" xfId="0" applyNumberFormat="1" applyFont="1" applyBorder="1" applyAlignment="1">
      <alignment vertical="top" wrapText="1"/>
    </xf>
    <xf numFmtId="49" fontId="4" fillId="0" borderId="4" xfId="0" applyNumberFormat="1" applyFont="1" applyBorder="1" applyAlignment="1">
      <alignment vertical="top" wrapText="1"/>
    </xf>
    <xf numFmtId="2" fontId="4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/>
    <xf numFmtId="49" fontId="4" fillId="0" borderId="3" xfId="0" applyNumberFormat="1" applyFont="1" applyBorder="1" applyAlignment="1">
      <alignment horizontal="left" vertical="top" wrapText="1"/>
    </xf>
    <xf numFmtId="49" fontId="4" fillId="0" borderId="4" xfId="0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1"/>
  <sheetViews>
    <sheetView tabSelected="1" workbookViewId="0">
      <selection activeCell="A8" sqref="A8:D8"/>
    </sheetView>
  </sheetViews>
  <sheetFormatPr defaultRowHeight="18.75" x14ac:dyDescent="0.3"/>
  <cols>
    <col min="1" max="1" width="9.28515625" style="1" customWidth="1"/>
    <col min="2" max="2" width="75.140625" style="1" customWidth="1"/>
    <col min="3" max="3" width="18.85546875" style="1" customWidth="1"/>
    <col min="4" max="4" width="20.28515625" style="1" customWidth="1"/>
    <col min="5" max="5" width="10.42578125" style="1" bestFit="1" customWidth="1"/>
    <col min="6" max="16384" width="9.140625" style="1"/>
  </cols>
  <sheetData>
    <row r="1" spans="1:6" x14ac:dyDescent="0.3">
      <c r="A1" s="36" t="s">
        <v>34</v>
      </c>
      <c r="B1" s="36"/>
      <c r="C1" s="36"/>
      <c r="D1" s="36"/>
      <c r="E1" s="5"/>
      <c r="F1" s="5"/>
    </row>
    <row r="2" spans="1:6" x14ac:dyDescent="0.3">
      <c r="A2" s="37" t="s">
        <v>37</v>
      </c>
      <c r="B2" s="37"/>
      <c r="C2" s="37"/>
      <c r="D2" s="37"/>
      <c r="E2" s="6"/>
      <c r="F2" s="6"/>
    </row>
    <row r="3" spans="1:6" x14ac:dyDescent="0.3">
      <c r="A3" s="37" t="s">
        <v>38</v>
      </c>
      <c r="B3" s="37"/>
      <c r="C3" s="37"/>
      <c r="D3" s="37"/>
      <c r="E3" s="6"/>
      <c r="F3" s="6"/>
    </row>
    <row r="4" spans="1:6" x14ac:dyDescent="0.3">
      <c r="A4" s="37" t="s">
        <v>39</v>
      </c>
      <c r="B4" s="37"/>
      <c r="C4" s="37"/>
      <c r="D4" s="37"/>
      <c r="E4" s="6"/>
      <c r="F4" s="6"/>
    </row>
    <row r="5" spans="1:6" ht="23.25" customHeight="1" x14ac:dyDescent="0.3">
      <c r="A5" s="37" t="s">
        <v>49</v>
      </c>
      <c r="B5" s="37"/>
      <c r="C5" s="37"/>
      <c r="D5" s="37"/>
      <c r="E5" s="6"/>
      <c r="F5" s="6"/>
    </row>
    <row r="6" spans="1:6" ht="32.25" customHeight="1" x14ac:dyDescent="0.3">
      <c r="A6" s="37" t="s">
        <v>34</v>
      </c>
      <c r="B6" s="37"/>
      <c r="C6" s="37"/>
      <c r="D6" s="37"/>
    </row>
    <row r="7" spans="1:6" x14ac:dyDescent="0.3">
      <c r="A7" s="37" t="s">
        <v>24</v>
      </c>
      <c r="B7" s="37"/>
      <c r="C7" s="37"/>
      <c r="D7" s="37"/>
    </row>
    <row r="8" spans="1:6" x14ac:dyDescent="0.3">
      <c r="A8" s="37" t="s">
        <v>25</v>
      </c>
      <c r="B8" s="37"/>
      <c r="C8" s="37"/>
      <c r="D8" s="37"/>
    </row>
    <row r="9" spans="1:6" x14ac:dyDescent="0.3">
      <c r="A9" s="37" t="s">
        <v>26</v>
      </c>
      <c r="B9" s="37"/>
      <c r="C9" s="37"/>
      <c r="D9" s="37"/>
    </row>
    <row r="10" spans="1:6" x14ac:dyDescent="0.3">
      <c r="A10" s="37" t="s">
        <v>36</v>
      </c>
      <c r="B10" s="37"/>
      <c r="C10" s="37"/>
      <c r="D10" s="37"/>
    </row>
    <row r="11" spans="1:6" x14ac:dyDescent="0.3">
      <c r="A11" s="7"/>
      <c r="B11" s="7"/>
      <c r="C11" s="7"/>
      <c r="D11" s="8"/>
    </row>
    <row r="12" spans="1:6" ht="57.75" customHeight="1" x14ac:dyDescent="0.3">
      <c r="A12" s="38" t="s">
        <v>32</v>
      </c>
      <c r="B12" s="38"/>
      <c r="C12" s="38"/>
      <c r="D12" s="38"/>
    </row>
    <row r="13" spans="1:6" x14ac:dyDescent="0.3">
      <c r="A13" s="9"/>
      <c r="B13" s="10"/>
      <c r="C13" s="8"/>
      <c r="D13" s="11" t="s">
        <v>35</v>
      </c>
    </row>
    <row r="14" spans="1:6" s="2" customFormat="1" ht="48" customHeight="1" x14ac:dyDescent="0.25">
      <c r="A14" s="12" t="s">
        <v>0</v>
      </c>
      <c r="B14" s="12" t="s">
        <v>1</v>
      </c>
      <c r="C14" s="12" t="s">
        <v>27</v>
      </c>
      <c r="D14" s="12" t="s">
        <v>33</v>
      </c>
    </row>
    <row r="15" spans="1:6" s="2" customFormat="1" ht="93.75" x14ac:dyDescent="0.25">
      <c r="A15" s="13" t="s">
        <v>4</v>
      </c>
      <c r="B15" s="14" t="s">
        <v>12</v>
      </c>
      <c r="C15" s="15"/>
      <c r="D15" s="15"/>
    </row>
    <row r="16" spans="1:6" s="2" customFormat="1" ht="112.5" x14ac:dyDescent="0.25">
      <c r="A16" s="16" t="s">
        <v>5</v>
      </c>
      <c r="B16" s="14" t="s">
        <v>13</v>
      </c>
      <c r="C16" s="17">
        <f>C17</f>
        <v>376559.6</v>
      </c>
      <c r="D16" s="17">
        <f>D17</f>
        <v>376559.6</v>
      </c>
    </row>
    <row r="17" spans="1:5" s="2" customFormat="1" ht="56.25" x14ac:dyDescent="0.25">
      <c r="A17" s="18" t="s">
        <v>8</v>
      </c>
      <c r="B17" s="19" t="s">
        <v>14</v>
      </c>
      <c r="C17" s="20">
        <v>376559.6</v>
      </c>
      <c r="D17" s="20">
        <v>376559.6</v>
      </c>
    </row>
    <row r="18" spans="1:5" s="2" customFormat="1" hidden="1" x14ac:dyDescent="0.25">
      <c r="A18" s="18"/>
      <c r="B18" s="19"/>
      <c r="C18" s="20"/>
      <c r="D18" s="20"/>
    </row>
    <row r="19" spans="1:5" s="2" customFormat="1" ht="43.5" customHeight="1" x14ac:dyDescent="0.25">
      <c r="A19" s="13" t="s">
        <v>6</v>
      </c>
      <c r="B19" s="14" t="s">
        <v>3</v>
      </c>
      <c r="C19" s="15">
        <f>C21+C24++C25+C22+C26+C23</f>
        <v>109518990.11999999</v>
      </c>
      <c r="D19" s="15">
        <f>D21+D24++D25+D22+D26+D23</f>
        <v>122012178.50999999</v>
      </c>
    </row>
    <row r="20" spans="1:5" s="2" customFormat="1" ht="17.25" customHeight="1" x14ac:dyDescent="0.25">
      <c r="A20" s="18"/>
      <c r="B20" s="19" t="s">
        <v>7</v>
      </c>
      <c r="C20" s="20"/>
      <c r="D20" s="20"/>
    </row>
    <row r="21" spans="1:5" s="2" customFormat="1" ht="41.25" customHeight="1" x14ac:dyDescent="0.25">
      <c r="A21" s="18" t="s">
        <v>11</v>
      </c>
      <c r="B21" s="19" t="s">
        <v>23</v>
      </c>
      <c r="C21" s="21">
        <v>67268735.319999993</v>
      </c>
      <c r="D21" s="21">
        <v>65854138.109999999</v>
      </c>
    </row>
    <row r="22" spans="1:5" s="2" customFormat="1" ht="41.25" customHeight="1" x14ac:dyDescent="0.25">
      <c r="A22" s="18" t="s">
        <v>19</v>
      </c>
      <c r="B22" s="19" t="s">
        <v>18</v>
      </c>
      <c r="C22" s="22">
        <v>23657823.800000001</v>
      </c>
      <c r="D22" s="22">
        <v>35803640.399999999</v>
      </c>
    </row>
    <row r="23" spans="1:5" s="2" customFormat="1" ht="41.25" customHeight="1" x14ac:dyDescent="0.25">
      <c r="A23" s="18" t="s">
        <v>20</v>
      </c>
      <c r="B23" s="19" t="s">
        <v>31</v>
      </c>
      <c r="C23" s="22">
        <v>5000000</v>
      </c>
      <c r="D23" s="22">
        <v>5500000</v>
      </c>
    </row>
    <row r="24" spans="1:5" s="2" customFormat="1" ht="43.5" customHeight="1" x14ac:dyDescent="0.25">
      <c r="A24" s="18" t="s">
        <v>28</v>
      </c>
      <c r="B24" s="19" t="s">
        <v>21</v>
      </c>
      <c r="C24" s="22">
        <f>12354400-1261969</f>
        <v>11092431</v>
      </c>
      <c r="D24" s="22">
        <v>12354400</v>
      </c>
      <c r="E24" s="3"/>
    </row>
    <row r="25" spans="1:5" s="2" customFormat="1" ht="34.5" customHeight="1" x14ac:dyDescent="0.25">
      <c r="A25" s="18" t="s">
        <v>29</v>
      </c>
      <c r="B25" s="23" t="s">
        <v>30</v>
      </c>
      <c r="C25" s="22">
        <v>2500000</v>
      </c>
      <c r="D25" s="22">
        <v>2500000</v>
      </c>
    </row>
    <row r="26" spans="1:5" s="2" customFormat="1" ht="34.5" hidden="1" customHeight="1" x14ac:dyDescent="0.25">
      <c r="A26" s="18" t="s">
        <v>16</v>
      </c>
      <c r="B26" s="23" t="s">
        <v>17</v>
      </c>
      <c r="C26" s="22"/>
      <c r="D26" s="22"/>
    </row>
    <row r="27" spans="1:5" s="2" customFormat="1" ht="24.75" customHeight="1" x14ac:dyDescent="0.25">
      <c r="A27" s="13" t="s">
        <v>9</v>
      </c>
      <c r="B27" s="24" t="s">
        <v>10</v>
      </c>
      <c r="C27" s="15">
        <f>C28</f>
        <v>150000</v>
      </c>
      <c r="D27" s="15">
        <f>D28</f>
        <v>150000</v>
      </c>
    </row>
    <row r="28" spans="1:5" s="2" customFormat="1" ht="26.25" customHeight="1" x14ac:dyDescent="0.25">
      <c r="A28" s="18" t="s">
        <v>15</v>
      </c>
      <c r="B28" s="25" t="s">
        <v>22</v>
      </c>
      <c r="C28" s="20">
        <v>150000</v>
      </c>
      <c r="D28" s="20">
        <v>150000</v>
      </c>
    </row>
    <row r="29" spans="1:5" s="2" customFormat="1" ht="24" customHeight="1" x14ac:dyDescent="0.25">
      <c r="A29" s="26"/>
      <c r="B29" s="14" t="s">
        <v>2</v>
      </c>
      <c r="C29" s="27">
        <f>C16+C19+C27</f>
        <v>110045549.71999998</v>
      </c>
      <c r="D29" s="27">
        <f>D16+D19+D27</f>
        <v>122538738.10999998</v>
      </c>
    </row>
    <row r="30" spans="1:5" s="2" customFormat="1" ht="24" customHeight="1" x14ac:dyDescent="0.25">
      <c r="A30" s="28"/>
      <c r="B30" s="29"/>
      <c r="C30" s="30"/>
      <c r="D30" s="31"/>
    </row>
    <row r="31" spans="1:5" s="2" customFormat="1" ht="17.25" customHeight="1" x14ac:dyDescent="0.3">
      <c r="A31" s="46" t="s">
        <v>47</v>
      </c>
      <c r="B31" s="46"/>
      <c r="C31" s="46"/>
      <c r="D31" s="32"/>
    </row>
    <row r="32" spans="1:5" s="2" customFormat="1" ht="105.75" customHeight="1" x14ac:dyDescent="0.25">
      <c r="A32" s="45" t="s">
        <v>40</v>
      </c>
      <c r="B32" s="45"/>
      <c r="C32" s="33">
        <v>32651600</v>
      </c>
      <c r="D32" s="34">
        <v>44034500</v>
      </c>
    </row>
    <row r="33" spans="1:4" s="2" customFormat="1" ht="59.25" customHeight="1" x14ac:dyDescent="0.25">
      <c r="A33" s="43" t="s">
        <v>41</v>
      </c>
      <c r="B33" s="44"/>
      <c r="C33" s="33">
        <v>0</v>
      </c>
      <c r="D33" s="33">
        <v>0</v>
      </c>
    </row>
    <row r="34" spans="1:4" ht="42.75" customHeight="1" x14ac:dyDescent="0.3">
      <c r="A34" s="43" t="s">
        <v>45</v>
      </c>
      <c r="B34" s="44"/>
      <c r="C34" s="33">
        <v>0</v>
      </c>
      <c r="D34" s="33">
        <v>0</v>
      </c>
    </row>
    <row r="35" spans="1:4" ht="45" customHeight="1" x14ac:dyDescent="0.3">
      <c r="A35" s="41" t="s">
        <v>42</v>
      </c>
      <c r="B35" s="42"/>
      <c r="C35" s="33">
        <v>0</v>
      </c>
      <c r="D35" s="33">
        <v>0</v>
      </c>
    </row>
    <row r="36" spans="1:4" ht="78" customHeight="1" x14ac:dyDescent="0.3">
      <c r="A36" s="47" t="s">
        <v>43</v>
      </c>
      <c r="B36" s="48"/>
      <c r="C36" s="33">
        <v>0</v>
      </c>
      <c r="D36" s="33">
        <v>0</v>
      </c>
    </row>
    <row r="37" spans="1:4" ht="114.75" customHeight="1" x14ac:dyDescent="0.3">
      <c r="A37" s="47" t="s">
        <v>44</v>
      </c>
      <c r="B37" s="48"/>
      <c r="C37" s="33">
        <v>0</v>
      </c>
      <c r="D37" s="33">
        <v>0</v>
      </c>
    </row>
    <row r="38" spans="1:4" ht="65.25" customHeight="1" x14ac:dyDescent="0.3">
      <c r="A38" s="47" t="s">
        <v>48</v>
      </c>
      <c r="B38" s="48"/>
      <c r="C38" s="33">
        <v>0</v>
      </c>
      <c r="D38" s="33">
        <v>0</v>
      </c>
    </row>
    <row r="39" spans="1:4" ht="63.75" customHeight="1" x14ac:dyDescent="0.3">
      <c r="A39" s="47" t="s">
        <v>46</v>
      </c>
      <c r="B39" s="48"/>
      <c r="C39" s="35">
        <v>77393949.719999999</v>
      </c>
      <c r="D39" s="35">
        <v>78504238.109999999</v>
      </c>
    </row>
    <row r="40" spans="1:4" ht="22.5" customHeight="1" x14ac:dyDescent="0.3">
      <c r="A40" s="39" t="s">
        <v>2</v>
      </c>
      <c r="B40" s="40"/>
      <c r="C40" s="27">
        <f>C32+C33+C34+C35+C39</f>
        <v>110045549.72</v>
      </c>
      <c r="D40" s="27">
        <f>D32+D33+D34+D35+D39</f>
        <v>122538738.11</v>
      </c>
    </row>
    <row r="41" spans="1:4" x14ac:dyDescent="0.3">
      <c r="C41" s="4"/>
    </row>
  </sheetData>
  <mergeCells count="21">
    <mergeCell ref="A6:D6"/>
    <mergeCell ref="A7:D7"/>
    <mergeCell ref="A9:D9"/>
    <mergeCell ref="A10:D10"/>
    <mergeCell ref="A8:D8"/>
    <mergeCell ref="A12:D12"/>
    <mergeCell ref="A40:B40"/>
    <mergeCell ref="A35:B35"/>
    <mergeCell ref="A34:B34"/>
    <mergeCell ref="A32:B32"/>
    <mergeCell ref="A31:C31"/>
    <mergeCell ref="A39:B39"/>
    <mergeCell ref="A33:B33"/>
    <mergeCell ref="A36:B36"/>
    <mergeCell ref="A37:B37"/>
    <mergeCell ref="A38:B38"/>
    <mergeCell ref="A1:D1"/>
    <mergeCell ref="A2:D2"/>
    <mergeCell ref="A3:D3"/>
    <mergeCell ref="A4:D4"/>
    <mergeCell ref="A5:D5"/>
  </mergeCells>
  <printOptions horizontalCentered="1"/>
  <pageMargins left="0.98425196850393704" right="0.39370078740157483" top="0.59055118110236227" bottom="0.59055118110236227" header="0" footer="0"/>
  <pageSetup paperSize="9" scale="61" orientation="portrait" r:id="rId1"/>
  <headerFooter differentFirst="1">
    <oddHeader>&amp;C&amp;12&amp;N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nabieva</dc:creator>
  <cp:lastModifiedBy>2021-2022-233</cp:lastModifiedBy>
  <cp:lastPrinted>2024-12-19T09:59:22Z</cp:lastPrinted>
  <dcterms:created xsi:type="dcterms:W3CDTF">2015-10-05T05:09:31Z</dcterms:created>
  <dcterms:modified xsi:type="dcterms:W3CDTF">2024-12-27T09:02:33Z</dcterms:modified>
</cp:coreProperties>
</file>