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44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0" i="1" l="1"/>
  <c r="H90" i="1"/>
  <c r="J88" i="1"/>
  <c r="H88" i="1"/>
  <c r="F88" i="1"/>
  <c r="F89" i="1" s="1"/>
  <c r="J9" i="1"/>
  <c r="H9" i="1"/>
  <c r="F9" i="1"/>
  <c r="A7" i="1"/>
  <c r="F5" i="1"/>
  <c r="F4" i="1"/>
  <c r="J89" i="1" l="1"/>
  <c r="H89" i="1"/>
</calcChain>
</file>

<file path=xl/sharedStrings.xml><?xml version="1.0" encoding="utf-8"?>
<sst xmlns="http://schemas.openxmlformats.org/spreadsheetml/2006/main" count="410" uniqueCount="197">
  <si>
    <t>к решению Совета депутатов</t>
  </si>
  <si>
    <t>муниципального образования "Муниципальный округ</t>
  </si>
  <si>
    <t>в тыс. руб.</t>
  </si>
  <si>
    <t>Код БКД</t>
  </si>
  <si>
    <t>Наименование</t>
  </si>
  <si>
    <t>БКД
Код</t>
  </si>
  <si>
    <t>ЭД_БКД
Код</t>
  </si>
  <si>
    <t>Программы
Код</t>
  </si>
  <si>
    <t>КОСГУ
Код</t>
  </si>
  <si>
    <t>Вариант=Шарканский 2023;
Табл=Наименования доходов;
Наименования;</t>
  </si>
  <si>
    <t>Вариант=Шарканский 2023;
Табл=Проект 2023 (МР);
МО=1300600;
ВР=000;
ЦС=00000;
Ведомства=000;
ФКР=0000;
Балансировка бюджета=10;
Узлы=06;
Муниципальные программы=00000;</t>
  </si>
  <si>
    <t>Вариант=Шарканский 2023;
Табл=Проект 2023 (МР);
МО=1300600;
ВР=000;
ЦС=00000;
Ведомства=000;
ФКР=0000;
Балансировка бюджета=20;
Узлы=06;
Муниципальные программы=00000;</t>
  </si>
  <si>
    <t>Вариант=Шарканский 2023;
Табл=Прогноз 2024 (МР);
МО=1300600;
ВР=000;
ЦС=00000;
Ведомства=000;
ФКР=0000;
Балансировка бюджета=10;
Узлы=06;
Муниципальные программы=00000;</t>
  </si>
  <si>
    <t>Вариант=Шарканский 2023;
Табл=Прогноз 2024 (МР);
МО=1300600;
ВР=000;
ЦС=00000;
Ведомства=000;
ФКР=0000;
Балансировка бюджета=20;
Узлы=06;
Муниципальные программы=00000;</t>
  </si>
  <si>
    <t>Вариант=Шарканский 2023;
Табл=Прогноз 2025 (МР);
МО=1300600;
ВР=000;
ЦС=00000;
Ведомства=000;
ФКР=0000;
Балансировка бюджета=10;
Узлы=06;
Муниципальные программы=00000;</t>
  </si>
  <si>
    <t>Вариант=Шарканский 2023;
Табл=Прогноз 2025 (МР);
МО=1300600;
ВР=000;
ЦС=00000;
Ведомства=000;
ФКР=0000;
Балансировка бюджета=20;
Узлы=06;
Муниципальные программы=00000;</t>
  </si>
  <si>
    <t>Код ЭД_БКД</t>
  </si>
  <si>
    <t>Код Программы</t>
  </si>
  <si>
    <t>Код ЭК</t>
  </si>
  <si>
    <t xml:space="preserve">Вариант: Шарканский 2023;
Таблица: Наименования доходов;
Наименования
</t>
  </si>
  <si>
    <t>Шарканский район</t>
  </si>
  <si>
    <t>Вариант: Шарканский 2023;
Таблица: Проект 2023 (МР);
Данные
МО=1300600
ВР=000
ЦС=00000
Ведомства=000
ФКР=0000
Балансировка бюджета=20
Узлы=06</t>
  </si>
  <si>
    <t>Вариант: Шарканский 2023;
Таблица: Прогноз 2024 (МР);
Данные
МО=1300600
ВР=000
ЦС=00000
Ведомства=000
ФКР=0000
Балансировка бюджета=10
Узлы=06</t>
  </si>
  <si>
    <t>Вариант: Шарканский 2023;
Таблица: Прогноз 2024 (МР);
Данные
МО=1300600
ВР=000
ЦС=00000
Ведомства=000
ФКР=0000
Балансировка бюджета=20
Узлы=06</t>
  </si>
  <si>
    <t>Вариант: Шарканский 2023;
Таблица: Прогноз 2025 (МР);
Данные
МО=1300600
ВР=000
ЦС=00000
Ведомства=000
ФКР=0000
Балансировка бюджета=10
Узлы=06</t>
  </si>
  <si>
    <t>Вариант: Шарканский 2023;
Таблица: Прогноз 2025 (МР);
Данные
МО=1300600
ВР=000
ЦС=00000
Ведомства=000
ФКР=0000
Балансировка бюджета=20
Узлы=06</t>
  </si>
  <si>
    <t>00000000</t>
  </si>
  <si>
    <t>00</t>
  </si>
  <si>
    <t>0000</t>
  </si>
  <si>
    <t>000</t>
  </si>
  <si>
    <t>10000000</t>
  </si>
  <si>
    <t>НАЛОГОВЫЕ И НЕНАЛОГОВЫЕ ДОХОДЫ</t>
  </si>
  <si>
    <t>10100000</t>
  </si>
  <si>
    <t>НАЛОГИ НА ПРИБЫЛЬ, ДОХОДЫ</t>
  </si>
  <si>
    <t>10102010</t>
  </si>
  <si>
    <t>01</t>
  </si>
  <si>
    <t>1000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</si>
  <si>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</si>
  <si>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 (сумма платежа (перерасчеты, недоимка и задолженность по соответствующему платежу, в том числе по отмененному)</t>
  </si>
  <si>
    <t>10300000</t>
  </si>
  <si>
    <t>НАЛОГИ НА ТОВАРЫ (РАБОТЫ, УСЛУГИ), РЕАЛИЗУЕМЫЕ НА ТЕРРИТОРИИ РОССИЙСКОЙ ФЕДЕРАЦИИ</t>
  </si>
  <si>
    <t>10302231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</si>
  <si>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</t>
  </si>
  <si>
    <t>10302251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</si>
  <si>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</t>
  </si>
  <si>
    <t>10500000</t>
  </si>
  <si>
    <t>НАЛОГИ НА СОВОКУПНЫЙ ДОХОД</t>
  </si>
  <si>
    <t>10501011</t>
  </si>
  <si>
    <t>Налог, взимаемый с налогоплательщиков, выбравших в качестве объекта налогообложения доходы</t>
  </si>
  <si>
    <t>10501021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</si>
  <si>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</si>
  <si>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10503010</t>
  </si>
  <si>
    <t>Единый сельскохозяйственный налог</t>
  </si>
  <si>
    <t>10504060</t>
  </si>
  <si>
    <t>02</t>
  </si>
  <si>
    <t>Налог, взымаемый в связи с применением патентной системы налогообложения, зачисляемый в бюджеты мунципальных округов</t>
  </si>
  <si>
    <t>10600000</t>
  </si>
  <si>
    <t>НАЛОГИ НА ИМУЩЕСТВО</t>
  </si>
  <si>
    <t>10601020</t>
  </si>
  <si>
    <t>14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</si>
  <si>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</si>
  <si>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10606032</t>
  </si>
  <si>
    <t>Земельный налог с организаций, обладающих земельным участком, расположенным в границах муниципальных округов</t>
  </si>
  <si>
    <t>10606042</t>
  </si>
  <si>
    <t>Земельный налог с физических лиц, обладающих земельным участком, расположенным в границах муниципальных округов</t>
  </si>
  <si>
    <t>10700000</t>
  </si>
  <si>
    <t>НАЛОГИ, СБОРЫ И РЕГУЛЯРНЫЕ ПЛАТЕЖИ ЗА ПОЛЬЗОВАНИЕ ПРИРОДНЫМИ РЕСУРСАМИ</t>
  </si>
  <si>
    <t>10701020</t>
  </si>
  <si>
    <t>Налог на добычу общераспространенных полезных ископаемых</t>
  </si>
  <si>
    <t>10800000</t>
  </si>
  <si>
    <t>ГОСУДАРСТВЕННАЯ ПОШЛИНА</t>
  </si>
  <si>
    <t>10803010</t>
  </si>
  <si>
    <t>Государственная  пошлина  по  делам,  рассматриваемым  в    судах общей юрисдикции, мировыми судьями (за исключением Верховного Суда Российской Федерации)</t>
  </si>
  <si>
    <t>11100000</t>
  </si>
  <si>
    <t>ДОХОДЫ ОТ ИСПОЛЬЗОВАНИЯ ИМУЩЕСТВА, НАХОДЯЩЕГОСЯ В ГОСУДАРСТВЕННОЙ И МУНИЦИПАЛЬНОЙ СОБСТВЕННОСТИ</t>
  </si>
  <si>
    <t>11105012</t>
  </si>
  <si>
    <t>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</si>
  <si>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</si>
  <si>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11105024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</si>
  <si>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</si>
  <si>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11105074</t>
  </si>
  <si>
    <t>Доходы от сдачи в аренду имущества, составляющего казну муниципальных округов (за исключением земельных участков)</t>
  </si>
  <si>
    <t>11109044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</si>
  <si>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</si>
  <si>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</t>
  </si>
  <si>
    <t>ПЛАТЕЖИ ПРИ ПОЛЬЗОВАНИИ ПРИРОДНЫМИ РЕСУРСАМИ</t>
  </si>
  <si>
    <t>11201010</t>
  </si>
  <si>
    <t>Плата за выбросы загрязняющих веществ в атмосферный воздух стационарными объектами</t>
  </si>
  <si>
    <t>11201030</t>
  </si>
  <si>
    <t>Плата за выбросы загрязняющих  веществ в водные объекты</t>
  </si>
  <si>
    <t>11201040</t>
  </si>
  <si>
    <t>Плата за размещение отходов производства и потребления</t>
  </si>
  <si>
    <t>11201070</t>
  </si>
  <si>
    <t>Плата за выбросы загрязняющих веществ, образующихся при сжигании на факельных установках и (или) рассеивании попутного нефтянного газа</t>
  </si>
  <si>
    <t>11300000</t>
  </si>
  <si>
    <t>ДОХОДЫ ОТ ОКАЗАНИЯ ПЛАТНЫХ УСЛУГ(РАБОТ) И КОМПЕНСАЦИИ ЗАТРАТ ГОСУДАРСТВА</t>
  </si>
  <si>
    <t>11301994</t>
  </si>
  <si>
    <t>130</t>
  </si>
  <si>
    <t>Прочие доходы от оказания платных услуг (работ) получателями средств бюджетов муниципальных округов</t>
  </si>
  <si>
    <t>11400000</t>
  </si>
  <si>
    <t>ДОХОДЫ ОТ ПРОДАЖИ МАТЕРИАЛЬНЫХ И НЕМАТЕРИАЛЬНЫХ АКТИВОВ</t>
  </si>
  <si>
    <t>11402043</t>
  </si>
  <si>
    <t>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</si>
  <si>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</si>
  <si>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11406012</t>
  </si>
  <si>
    <t>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</si>
  <si>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</si>
  <si>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11600000</t>
  </si>
  <si>
    <t>ШТРАФЫ, САНКЦИИ, ВОЗМЕЩЕНИЕ УЩЕРБА</t>
  </si>
  <si>
    <t>11601053</t>
  </si>
  <si>
    <t>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</si>
  <si>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</si>
  <si>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11601063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</si>
  <si>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</si>
  <si>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11601073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</si>
  <si>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</si>
  <si>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11601153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</si>
  <si>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</si>
  <si>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11601173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</si>
  <si>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</si>
  <si>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11601193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</si>
  <si>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</si>
  <si>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11601203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</si>
  <si>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</si>
  <si>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11602020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</si>
  <si>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</si>
  <si>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11610123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</si>
  <si>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</si>
  <si>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11611050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</si>
  <si>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</si>
  <si>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11700000</t>
  </si>
  <si>
    <t>ПРОЧИЕ НЕНАЛОГОВЫЕ ДОХОДЫ</t>
  </si>
  <si>
    <t>11715020</t>
  </si>
  <si>
    <t>150</t>
  </si>
  <si>
    <t>Инициативные платежи, зачисляемые в бюджеты муниципальных округов</t>
  </si>
  <si>
    <t>20000000</t>
  </si>
  <si>
    <t>БЕЗВОЗМЕЗДНЫЕ ПОСТУПЛЕНИЯ</t>
  </si>
  <si>
    <t>20200000</t>
  </si>
  <si>
    <t>Безвозмездные поступления от других бюджетов бюджетной системы Российской Федерации</t>
  </si>
  <si>
    <t>20215001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</si>
  <si>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</si>
  <si>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20215002</t>
  </si>
  <si>
    <t>Дотации бюджетам муниципальных округов на поддержку мер по обеспечению сбалансированности бюджетов</t>
  </si>
  <si>
    <t>20220299</t>
  </si>
  <si>
    <t>Субсидии бюджетам муниципальных округов на расходы по переселению граждан из аварийного жилищного фонда, осуществляемые за счет средств бюджетов субъектов Российской Федерации, в том числе за счет субсидий из бюджетов субъектов Российской Федерации местным бюджетам</t>
  </si>
  <si>
    <t>20225304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</si>
  <si>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</si>
  <si>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20225467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</si>
  <si>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</si>
  <si>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20225519</t>
  </si>
  <si>
    <t>Субсидии бюджетам муниципальных округов на поддержку отрасли культуры</t>
  </si>
  <si>
    <t>20225555</t>
  </si>
  <si>
    <t>Субсидии бюджетам муниципальных округов на реализацию программ формирования современной городской среды</t>
  </si>
  <si>
    <t>20229999</t>
  </si>
  <si>
    <t>0105</t>
  </si>
  <si>
    <t>Субсидии на содержание автомобильных дорог местного значения и искусственных сооружений на них, по которым проходят маршруты школьных автобусов</t>
  </si>
  <si>
    <t>0106</t>
  </si>
  <si>
    <t>Субсидии на реализацию мероприятий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находящимися на территории Удмуртской Республики, реализующих образовательную программу дошкольного образования</t>
  </si>
  <si>
    <t>20230024</t>
  </si>
  <si>
    <t>0202</t>
  </si>
  <si>
    <t>Субвенции бюджетам муниципальных округов на финансовое обеспечение государственных гарантий прав граждан на получение общедоступного и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учреждениях</t>
  </si>
  <si>
    <t>0205</t>
  </si>
  <si>
    <t>Субвенции бюджетам муниципальных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</si>
  <si>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0206</t>
  </si>
  <si>
    <t>Субвенции бюджетам муниципальных округов на осуществление отдельных государственных полномочий по предоставлению мер социальной поддержки многодетным семьям (бесплатное питание для обучающихся общеобразовательных организаций)</t>
  </si>
  <si>
    <t>0208</t>
  </si>
  <si>
    <t>Субвенции бюджетам муниципальных округов на создание и организацию деятельности комиссий по делам несовершеннолетних и защите их прав</t>
  </si>
  <si>
    <t>0209</t>
  </si>
  <si>
    <t>Субвенции бюджетам муниципальных округов на осуществление отдельных государственных полномочий  в области архивного дела</t>
  </si>
  <si>
    <t>0215</t>
  </si>
  <si>
    <t>Субвенции на осуществление отдельных государственных полномочий Удмуртской Республики по государственному жилищному надзору и лицензионному контролю в соответствии с Законом Удмуртской Республики от 30 июня 2014 № 40-РЗ «О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лицензионному контролю и внесении изменения в статью 35 Закона Удмуртской Республики «Об установлении административной ответственности за отдельные виды правонарушений»</t>
  </si>
  <si>
    <t>0216</t>
  </si>
  <si>
    <t>Субвенции на осуществление отдельных государственных полномочий по созданию и организации деятельности административных комиссий</t>
  </si>
  <si>
    <t>0218</t>
  </si>
  <si>
    <t>Субвенции бюджетам муниципальных округов на обеспечение  осуществления отдельных государственных полномочий, передаваемых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родителей», за исключением расходов на осуществление деятельности специалистов</t>
  </si>
  <si>
    <t>0220</t>
  </si>
  <si>
    <t>Субвенции бюджетам муниципальных округов по освобождению от платы за присмотр и уход за детьми-инвалидами, детьми-сиротами и детьми, оставшимися без попечения родителей, за детьми с туберкулезной интоксикацией, а также за детьми, оба родителя которых или один из них является инвалидами первой или второй группы и не имеют других доходов, кроме пенсии, обучающихся в муниципальных дошкольных образовательных организациях, реализующих образовательную программу дошкольного образования</t>
  </si>
  <si>
    <t>0223</t>
  </si>
  <si>
    <t>Субвенции бюджетам муниципальных округов на осуществление деятельности специалистов, осуществляющих государственные полномочия, передаваемые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</t>
  </si>
  <si>
    <t>20230029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</si>
  <si>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</si>
  <si>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20235118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</si>
  <si>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</si>
  <si>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20235120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</si>
  <si>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</si>
  <si>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20235930</t>
  </si>
  <si>
    <t>Субвенции бюджетам муниципальных округов на государственную регистрацию актов гражданского состояния</t>
  </si>
  <si>
    <t>20700000</t>
  </si>
  <si>
    <t>Прочие безвозмездные поступления</t>
  </si>
  <si>
    <t>20704020</t>
  </si>
  <si>
    <t>Поступления от денежных пожертвований, предоставляемых физическими лицами получателям средств бюджетов муниципальных округов</t>
  </si>
  <si>
    <t>ИТОГО ДОХОДОВ</t>
  </si>
  <si>
    <t>ДЕФИЦИТ</t>
  </si>
  <si>
    <t>БАЛАНС</t>
  </si>
  <si>
    <t>Приложение №1</t>
  </si>
  <si>
    <t xml:space="preserve">Субсидии бюджетам муниципальных округов на финансовое обеспечение дорожной деятельности в рамках реализации национального проекта "Безопасные качественные дороги"
</t>
  </si>
  <si>
    <t>20225393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</si>
</sst>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1" xfId="0" applyNumberFormat="1" applyFont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164" fontId="2" fillId="0" borderId="4" xfId="0" applyNumberFormat="1" applyFont="1" applyBorder="1" applyAlignment="1">
      <alignment wrapText="1"/>
    </xf>
    <xf numFmtId="0" fontId="1" fillId="0" borderId="4" xfId="0" applyFont="1" applyBorder="1" applyAlignment="1">
      <alignment shrinkToFit="1"/>
    </xf>
    <xf numFmtId="0" fontId="0" fillId="0" borderId="0" xfId="0" applyFill="1"/>
    <xf numFmtId="49" fontId="1" fillId="0" borderId="0" xfId="0" applyNumberFormat="1" applyFont="1" applyBorder="1"/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49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4" fillId="0" borderId="0" xfId="0" quotePrefix="1" applyNumberFormat="1" applyFont="1" applyAlignment="1">
      <alignment wrapText="1"/>
    </xf>
    <xf numFmtId="0" fontId="4" fillId="0" borderId="0" xfId="0" quotePrefix="1" applyFont="1" applyAlignment="1">
      <alignment wrapText="1"/>
    </xf>
    <xf numFmtId="0" fontId="4" fillId="0" borderId="8" xfId="0" quotePrefix="1" applyFont="1" applyBorder="1" applyAlignment="1">
      <alignment wrapText="1"/>
    </xf>
    <xf numFmtId="0" fontId="4" fillId="0" borderId="0" xfId="0" quotePrefix="1" applyFont="1" applyFill="1" applyAlignment="1">
      <alignment wrapText="1"/>
    </xf>
    <xf numFmtId="0" fontId="4" fillId="0" borderId="0" xfId="0" applyFont="1" applyAlignment="1">
      <alignment wrapText="1"/>
    </xf>
    <xf numFmtId="49" fontId="5" fillId="0" borderId="0" xfId="0" quotePrefix="1" applyNumberFormat="1" applyFont="1" applyAlignment="1">
      <alignment wrapText="1"/>
    </xf>
    <xf numFmtId="0" fontId="5" fillId="0" borderId="0" xfId="0" quotePrefix="1" applyFont="1" applyAlignment="1">
      <alignment wrapText="1"/>
    </xf>
    <xf numFmtId="0" fontId="5" fillId="0" borderId="8" xfId="0" quotePrefix="1" applyFont="1" applyBorder="1" applyAlignment="1">
      <alignment wrapText="1"/>
    </xf>
    <xf numFmtId="0" fontId="5" fillId="0" borderId="0" xfId="0" quotePrefix="1" applyFont="1" applyFill="1" applyAlignment="1">
      <alignment wrapText="1"/>
    </xf>
    <xf numFmtId="0" fontId="5" fillId="0" borderId="0" xfId="0" applyFont="1" applyAlignment="1">
      <alignment wrapText="1"/>
    </xf>
    <xf numFmtId="49" fontId="6" fillId="0" borderId="1" xfId="0" applyNumberFormat="1" applyFont="1" applyBorder="1"/>
    <xf numFmtId="49" fontId="6" fillId="0" borderId="2" xfId="0" applyNumberFormat="1" applyFont="1" applyBorder="1"/>
    <xf numFmtId="49" fontId="6" fillId="0" borderId="3" xfId="0" applyNumberFormat="1" applyFont="1" applyBorder="1"/>
    <xf numFmtId="164" fontId="7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shrinkToFit="1"/>
    </xf>
    <xf numFmtId="0" fontId="6" fillId="0" borderId="3" xfId="0" applyFont="1" applyFill="1" applyBorder="1" applyAlignment="1">
      <alignment shrinkToFit="1"/>
    </xf>
    <xf numFmtId="0" fontId="5" fillId="0" borderId="0" xfId="0" applyFont="1"/>
    <xf numFmtId="0" fontId="5" fillId="0" borderId="0" xfId="0" applyFont="1" applyFill="1"/>
    <xf numFmtId="0" fontId="3" fillId="0" borderId="4" xfId="0" applyFont="1" applyBorder="1"/>
    <xf numFmtId="0" fontId="3" fillId="0" borderId="4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164" fontId="2" fillId="0" borderId="4" xfId="0" applyNumberFormat="1" applyFont="1" applyBorder="1" applyAlignment="1">
      <alignment vertical="top" wrapText="1"/>
    </xf>
    <xf numFmtId="0" fontId="3" fillId="0" borderId="0" xfId="0" applyNumberFormat="1" applyFont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tabSelected="1" topLeftCell="A52" workbookViewId="0">
      <selection activeCell="F91" sqref="F91"/>
    </sheetView>
  </sheetViews>
  <sheetFormatPr defaultRowHeight="15" x14ac:dyDescent="0.25"/>
  <cols>
    <col min="1" max="1" width="10.140625" style="11" bestFit="1" customWidth="1"/>
    <col min="2" max="2" width="3.28515625" style="11" customWidth="1"/>
    <col min="3" max="3" width="5.5703125" style="11" bestFit="1" customWidth="1"/>
    <col min="4" max="4" width="4.85546875" style="11" bestFit="1" customWidth="1"/>
    <col min="5" max="5" width="56.42578125" customWidth="1"/>
    <col min="6" max="6" width="14.85546875" customWidth="1"/>
    <col min="7" max="10" width="14.85546875" style="6" hidden="1" customWidth="1"/>
    <col min="11" max="11" width="15.85546875" style="6" hidden="1" customWidth="1"/>
    <col min="257" max="257" width="10.140625" bestFit="1" customWidth="1"/>
    <col min="258" max="258" width="3.28515625" customWidth="1"/>
    <col min="259" max="259" width="5.5703125" bestFit="1" customWidth="1"/>
    <col min="260" max="260" width="4.85546875" bestFit="1" customWidth="1"/>
    <col min="261" max="261" width="47.85546875" customWidth="1"/>
    <col min="262" max="262" width="14.85546875" customWidth="1"/>
    <col min="263" max="267" width="0" hidden="1" customWidth="1"/>
    <col min="513" max="513" width="10.140625" bestFit="1" customWidth="1"/>
    <col min="514" max="514" width="3.28515625" customWidth="1"/>
    <col min="515" max="515" width="5.5703125" bestFit="1" customWidth="1"/>
    <col min="516" max="516" width="4.85546875" bestFit="1" customWidth="1"/>
    <col min="517" max="517" width="47.85546875" customWidth="1"/>
    <col min="518" max="518" width="14.85546875" customWidth="1"/>
    <col min="519" max="523" width="0" hidden="1" customWidth="1"/>
    <col min="769" max="769" width="10.140625" bestFit="1" customWidth="1"/>
    <col min="770" max="770" width="3.28515625" customWidth="1"/>
    <col min="771" max="771" width="5.5703125" bestFit="1" customWidth="1"/>
    <col min="772" max="772" width="4.85546875" bestFit="1" customWidth="1"/>
    <col min="773" max="773" width="47.85546875" customWidth="1"/>
    <col min="774" max="774" width="14.85546875" customWidth="1"/>
    <col min="775" max="779" width="0" hidden="1" customWidth="1"/>
    <col min="1025" max="1025" width="10.140625" bestFit="1" customWidth="1"/>
    <col min="1026" max="1026" width="3.28515625" customWidth="1"/>
    <col min="1027" max="1027" width="5.5703125" bestFit="1" customWidth="1"/>
    <col min="1028" max="1028" width="4.85546875" bestFit="1" customWidth="1"/>
    <col min="1029" max="1029" width="47.85546875" customWidth="1"/>
    <col min="1030" max="1030" width="14.85546875" customWidth="1"/>
    <col min="1031" max="1035" width="0" hidden="1" customWidth="1"/>
    <col min="1281" max="1281" width="10.140625" bestFit="1" customWidth="1"/>
    <col min="1282" max="1282" width="3.28515625" customWidth="1"/>
    <col min="1283" max="1283" width="5.5703125" bestFit="1" customWidth="1"/>
    <col min="1284" max="1284" width="4.85546875" bestFit="1" customWidth="1"/>
    <col min="1285" max="1285" width="47.85546875" customWidth="1"/>
    <col min="1286" max="1286" width="14.85546875" customWidth="1"/>
    <col min="1287" max="1291" width="0" hidden="1" customWidth="1"/>
    <col min="1537" max="1537" width="10.140625" bestFit="1" customWidth="1"/>
    <col min="1538" max="1538" width="3.28515625" customWidth="1"/>
    <col min="1539" max="1539" width="5.5703125" bestFit="1" customWidth="1"/>
    <col min="1540" max="1540" width="4.85546875" bestFit="1" customWidth="1"/>
    <col min="1541" max="1541" width="47.85546875" customWidth="1"/>
    <col min="1542" max="1542" width="14.85546875" customWidth="1"/>
    <col min="1543" max="1547" width="0" hidden="1" customWidth="1"/>
    <col min="1793" max="1793" width="10.140625" bestFit="1" customWidth="1"/>
    <col min="1794" max="1794" width="3.28515625" customWidth="1"/>
    <col min="1795" max="1795" width="5.5703125" bestFit="1" customWidth="1"/>
    <col min="1796" max="1796" width="4.85546875" bestFit="1" customWidth="1"/>
    <col min="1797" max="1797" width="47.85546875" customWidth="1"/>
    <col min="1798" max="1798" width="14.85546875" customWidth="1"/>
    <col min="1799" max="1803" width="0" hidden="1" customWidth="1"/>
    <col min="2049" max="2049" width="10.140625" bestFit="1" customWidth="1"/>
    <col min="2050" max="2050" width="3.28515625" customWidth="1"/>
    <col min="2051" max="2051" width="5.5703125" bestFit="1" customWidth="1"/>
    <col min="2052" max="2052" width="4.85546875" bestFit="1" customWidth="1"/>
    <col min="2053" max="2053" width="47.85546875" customWidth="1"/>
    <col min="2054" max="2054" width="14.85546875" customWidth="1"/>
    <col min="2055" max="2059" width="0" hidden="1" customWidth="1"/>
    <col min="2305" max="2305" width="10.140625" bestFit="1" customWidth="1"/>
    <col min="2306" max="2306" width="3.28515625" customWidth="1"/>
    <col min="2307" max="2307" width="5.5703125" bestFit="1" customWidth="1"/>
    <col min="2308" max="2308" width="4.85546875" bestFit="1" customWidth="1"/>
    <col min="2309" max="2309" width="47.85546875" customWidth="1"/>
    <col min="2310" max="2310" width="14.85546875" customWidth="1"/>
    <col min="2311" max="2315" width="0" hidden="1" customWidth="1"/>
    <col min="2561" max="2561" width="10.140625" bestFit="1" customWidth="1"/>
    <col min="2562" max="2562" width="3.28515625" customWidth="1"/>
    <col min="2563" max="2563" width="5.5703125" bestFit="1" customWidth="1"/>
    <col min="2564" max="2564" width="4.85546875" bestFit="1" customWidth="1"/>
    <col min="2565" max="2565" width="47.85546875" customWidth="1"/>
    <col min="2566" max="2566" width="14.85546875" customWidth="1"/>
    <col min="2567" max="2571" width="0" hidden="1" customWidth="1"/>
    <col min="2817" max="2817" width="10.140625" bestFit="1" customWidth="1"/>
    <col min="2818" max="2818" width="3.28515625" customWidth="1"/>
    <col min="2819" max="2819" width="5.5703125" bestFit="1" customWidth="1"/>
    <col min="2820" max="2820" width="4.85546875" bestFit="1" customWidth="1"/>
    <col min="2821" max="2821" width="47.85546875" customWidth="1"/>
    <col min="2822" max="2822" width="14.85546875" customWidth="1"/>
    <col min="2823" max="2827" width="0" hidden="1" customWidth="1"/>
    <col min="3073" max="3073" width="10.140625" bestFit="1" customWidth="1"/>
    <col min="3074" max="3074" width="3.28515625" customWidth="1"/>
    <col min="3075" max="3075" width="5.5703125" bestFit="1" customWidth="1"/>
    <col min="3076" max="3076" width="4.85546875" bestFit="1" customWidth="1"/>
    <col min="3077" max="3077" width="47.85546875" customWidth="1"/>
    <col min="3078" max="3078" width="14.85546875" customWidth="1"/>
    <col min="3079" max="3083" width="0" hidden="1" customWidth="1"/>
    <col min="3329" max="3329" width="10.140625" bestFit="1" customWidth="1"/>
    <col min="3330" max="3330" width="3.28515625" customWidth="1"/>
    <col min="3331" max="3331" width="5.5703125" bestFit="1" customWidth="1"/>
    <col min="3332" max="3332" width="4.85546875" bestFit="1" customWidth="1"/>
    <col min="3333" max="3333" width="47.85546875" customWidth="1"/>
    <col min="3334" max="3334" width="14.85546875" customWidth="1"/>
    <col min="3335" max="3339" width="0" hidden="1" customWidth="1"/>
    <col min="3585" max="3585" width="10.140625" bestFit="1" customWidth="1"/>
    <col min="3586" max="3586" width="3.28515625" customWidth="1"/>
    <col min="3587" max="3587" width="5.5703125" bestFit="1" customWidth="1"/>
    <col min="3588" max="3588" width="4.85546875" bestFit="1" customWidth="1"/>
    <col min="3589" max="3589" width="47.85546875" customWidth="1"/>
    <col min="3590" max="3590" width="14.85546875" customWidth="1"/>
    <col min="3591" max="3595" width="0" hidden="1" customWidth="1"/>
    <col min="3841" max="3841" width="10.140625" bestFit="1" customWidth="1"/>
    <col min="3842" max="3842" width="3.28515625" customWidth="1"/>
    <col min="3843" max="3843" width="5.5703125" bestFit="1" customWidth="1"/>
    <col min="3844" max="3844" width="4.85546875" bestFit="1" customWidth="1"/>
    <col min="3845" max="3845" width="47.85546875" customWidth="1"/>
    <col min="3846" max="3846" width="14.85546875" customWidth="1"/>
    <col min="3847" max="3851" width="0" hidden="1" customWidth="1"/>
    <col min="4097" max="4097" width="10.140625" bestFit="1" customWidth="1"/>
    <col min="4098" max="4098" width="3.28515625" customWidth="1"/>
    <col min="4099" max="4099" width="5.5703125" bestFit="1" customWidth="1"/>
    <col min="4100" max="4100" width="4.85546875" bestFit="1" customWidth="1"/>
    <col min="4101" max="4101" width="47.85546875" customWidth="1"/>
    <col min="4102" max="4102" width="14.85546875" customWidth="1"/>
    <col min="4103" max="4107" width="0" hidden="1" customWidth="1"/>
    <col min="4353" max="4353" width="10.140625" bestFit="1" customWidth="1"/>
    <col min="4354" max="4354" width="3.28515625" customWidth="1"/>
    <col min="4355" max="4355" width="5.5703125" bestFit="1" customWidth="1"/>
    <col min="4356" max="4356" width="4.85546875" bestFit="1" customWidth="1"/>
    <col min="4357" max="4357" width="47.85546875" customWidth="1"/>
    <col min="4358" max="4358" width="14.85546875" customWidth="1"/>
    <col min="4359" max="4363" width="0" hidden="1" customWidth="1"/>
    <col min="4609" max="4609" width="10.140625" bestFit="1" customWidth="1"/>
    <col min="4610" max="4610" width="3.28515625" customWidth="1"/>
    <col min="4611" max="4611" width="5.5703125" bestFit="1" customWidth="1"/>
    <col min="4612" max="4612" width="4.85546875" bestFit="1" customWidth="1"/>
    <col min="4613" max="4613" width="47.85546875" customWidth="1"/>
    <col min="4614" max="4614" width="14.85546875" customWidth="1"/>
    <col min="4615" max="4619" width="0" hidden="1" customWidth="1"/>
    <col min="4865" max="4865" width="10.140625" bestFit="1" customWidth="1"/>
    <col min="4866" max="4866" width="3.28515625" customWidth="1"/>
    <col min="4867" max="4867" width="5.5703125" bestFit="1" customWidth="1"/>
    <col min="4868" max="4868" width="4.85546875" bestFit="1" customWidth="1"/>
    <col min="4869" max="4869" width="47.85546875" customWidth="1"/>
    <col min="4870" max="4870" width="14.85546875" customWidth="1"/>
    <col min="4871" max="4875" width="0" hidden="1" customWidth="1"/>
    <col min="5121" max="5121" width="10.140625" bestFit="1" customWidth="1"/>
    <col min="5122" max="5122" width="3.28515625" customWidth="1"/>
    <col min="5123" max="5123" width="5.5703125" bestFit="1" customWidth="1"/>
    <col min="5124" max="5124" width="4.85546875" bestFit="1" customWidth="1"/>
    <col min="5125" max="5125" width="47.85546875" customWidth="1"/>
    <col min="5126" max="5126" width="14.85546875" customWidth="1"/>
    <col min="5127" max="5131" width="0" hidden="1" customWidth="1"/>
    <col min="5377" max="5377" width="10.140625" bestFit="1" customWidth="1"/>
    <col min="5378" max="5378" width="3.28515625" customWidth="1"/>
    <col min="5379" max="5379" width="5.5703125" bestFit="1" customWidth="1"/>
    <col min="5380" max="5380" width="4.85546875" bestFit="1" customWidth="1"/>
    <col min="5381" max="5381" width="47.85546875" customWidth="1"/>
    <col min="5382" max="5382" width="14.85546875" customWidth="1"/>
    <col min="5383" max="5387" width="0" hidden="1" customWidth="1"/>
    <col min="5633" max="5633" width="10.140625" bestFit="1" customWidth="1"/>
    <col min="5634" max="5634" width="3.28515625" customWidth="1"/>
    <col min="5635" max="5635" width="5.5703125" bestFit="1" customWidth="1"/>
    <col min="5636" max="5636" width="4.85546875" bestFit="1" customWidth="1"/>
    <col min="5637" max="5637" width="47.85546875" customWidth="1"/>
    <col min="5638" max="5638" width="14.85546875" customWidth="1"/>
    <col min="5639" max="5643" width="0" hidden="1" customWidth="1"/>
    <col min="5889" max="5889" width="10.140625" bestFit="1" customWidth="1"/>
    <col min="5890" max="5890" width="3.28515625" customWidth="1"/>
    <col min="5891" max="5891" width="5.5703125" bestFit="1" customWidth="1"/>
    <col min="5892" max="5892" width="4.85546875" bestFit="1" customWidth="1"/>
    <col min="5893" max="5893" width="47.85546875" customWidth="1"/>
    <col min="5894" max="5894" width="14.85546875" customWidth="1"/>
    <col min="5895" max="5899" width="0" hidden="1" customWidth="1"/>
    <col min="6145" max="6145" width="10.140625" bestFit="1" customWidth="1"/>
    <col min="6146" max="6146" width="3.28515625" customWidth="1"/>
    <col min="6147" max="6147" width="5.5703125" bestFit="1" customWidth="1"/>
    <col min="6148" max="6148" width="4.85546875" bestFit="1" customWidth="1"/>
    <col min="6149" max="6149" width="47.85546875" customWidth="1"/>
    <col min="6150" max="6150" width="14.85546875" customWidth="1"/>
    <col min="6151" max="6155" width="0" hidden="1" customWidth="1"/>
    <col min="6401" max="6401" width="10.140625" bestFit="1" customWidth="1"/>
    <col min="6402" max="6402" width="3.28515625" customWidth="1"/>
    <col min="6403" max="6403" width="5.5703125" bestFit="1" customWidth="1"/>
    <col min="6404" max="6404" width="4.85546875" bestFit="1" customWidth="1"/>
    <col min="6405" max="6405" width="47.85546875" customWidth="1"/>
    <col min="6406" max="6406" width="14.85546875" customWidth="1"/>
    <col min="6407" max="6411" width="0" hidden="1" customWidth="1"/>
    <col min="6657" max="6657" width="10.140625" bestFit="1" customWidth="1"/>
    <col min="6658" max="6658" width="3.28515625" customWidth="1"/>
    <col min="6659" max="6659" width="5.5703125" bestFit="1" customWidth="1"/>
    <col min="6660" max="6660" width="4.85546875" bestFit="1" customWidth="1"/>
    <col min="6661" max="6661" width="47.85546875" customWidth="1"/>
    <col min="6662" max="6662" width="14.85546875" customWidth="1"/>
    <col min="6663" max="6667" width="0" hidden="1" customWidth="1"/>
    <col min="6913" max="6913" width="10.140625" bestFit="1" customWidth="1"/>
    <col min="6914" max="6914" width="3.28515625" customWidth="1"/>
    <col min="6915" max="6915" width="5.5703125" bestFit="1" customWidth="1"/>
    <col min="6916" max="6916" width="4.85546875" bestFit="1" customWidth="1"/>
    <col min="6917" max="6917" width="47.85546875" customWidth="1"/>
    <col min="6918" max="6918" width="14.85546875" customWidth="1"/>
    <col min="6919" max="6923" width="0" hidden="1" customWidth="1"/>
    <col min="7169" max="7169" width="10.140625" bestFit="1" customWidth="1"/>
    <col min="7170" max="7170" width="3.28515625" customWidth="1"/>
    <col min="7171" max="7171" width="5.5703125" bestFit="1" customWidth="1"/>
    <col min="7172" max="7172" width="4.85546875" bestFit="1" customWidth="1"/>
    <col min="7173" max="7173" width="47.85546875" customWidth="1"/>
    <col min="7174" max="7174" width="14.85546875" customWidth="1"/>
    <col min="7175" max="7179" width="0" hidden="1" customWidth="1"/>
    <col min="7425" max="7425" width="10.140625" bestFit="1" customWidth="1"/>
    <col min="7426" max="7426" width="3.28515625" customWidth="1"/>
    <col min="7427" max="7427" width="5.5703125" bestFit="1" customWidth="1"/>
    <col min="7428" max="7428" width="4.85546875" bestFit="1" customWidth="1"/>
    <col min="7429" max="7429" width="47.85546875" customWidth="1"/>
    <col min="7430" max="7430" width="14.85546875" customWidth="1"/>
    <col min="7431" max="7435" width="0" hidden="1" customWidth="1"/>
    <col min="7681" max="7681" width="10.140625" bestFit="1" customWidth="1"/>
    <col min="7682" max="7682" width="3.28515625" customWidth="1"/>
    <col min="7683" max="7683" width="5.5703125" bestFit="1" customWidth="1"/>
    <col min="7684" max="7684" width="4.85546875" bestFit="1" customWidth="1"/>
    <col min="7685" max="7685" width="47.85546875" customWidth="1"/>
    <col min="7686" max="7686" width="14.85546875" customWidth="1"/>
    <col min="7687" max="7691" width="0" hidden="1" customWidth="1"/>
    <col min="7937" max="7937" width="10.140625" bestFit="1" customWidth="1"/>
    <col min="7938" max="7938" width="3.28515625" customWidth="1"/>
    <col min="7939" max="7939" width="5.5703125" bestFit="1" customWidth="1"/>
    <col min="7940" max="7940" width="4.85546875" bestFit="1" customWidth="1"/>
    <col min="7941" max="7941" width="47.85546875" customWidth="1"/>
    <col min="7942" max="7942" width="14.85546875" customWidth="1"/>
    <col min="7943" max="7947" width="0" hidden="1" customWidth="1"/>
    <col min="8193" max="8193" width="10.140625" bestFit="1" customWidth="1"/>
    <col min="8194" max="8194" width="3.28515625" customWidth="1"/>
    <col min="8195" max="8195" width="5.5703125" bestFit="1" customWidth="1"/>
    <col min="8196" max="8196" width="4.85546875" bestFit="1" customWidth="1"/>
    <col min="8197" max="8197" width="47.85546875" customWidth="1"/>
    <col min="8198" max="8198" width="14.85546875" customWidth="1"/>
    <col min="8199" max="8203" width="0" hidden="1" customWidth="1"/>
    <col min="8449" max="8449" width="10.140625" bestFit="1" customWidth="1"/>
    <col min="8450" max="8450" width="3.28515625" customWidth="1"/>
    <col min="8451" max="8451" width="5.5703125" bestFit="1" customWidth="1"/>
    <col min="8452" max="8452" width="4.85546875" bestFit="1" customWidth="1"/>
    <col min="8453" max="8453" width="47.85546875" customWidth="1"/>
    <col min="8454" max="8454" width="14.85546875" customWidth="1"/>
    <col min="8455" max="8459" width="0" hidden="1" customWidth="1"/>
    <col min="8705" max="8705" width="10.140625" bestFit="1" customWidth="1"/>
    <col min="8706" max="8706" width="3.28515625" customWidth="1"/>
    <col min="8707" max="8707" width="5.5703125" bestFit="1" customWidth="1"/>
    <col min="8708" max="8708" width="4.85546875" bestFit="1" customWidth="1"/>
    <col min="8709" max="8709" width="47.85546875" customWidth="1"/>
    <col min="8710" max="8710" width="14.85546875" customWidth="1"/>
    <col min="8711" max="8715" width="0" hidden="1" customWidth="1"/>
    <col min="8961" max="8961" width="10.140625" bestFit="1" customWidth="1"/>
    <col min="8962" max="8962" width="3.28515625" customWidth="1"/>
    <col min="8963" max="8963" width="5.5703125" bestFit="1" customWidth="1"/>
    <col min="8964" max="8964" width="4.85546875" bestFit="1" customWidth="1"/>
    <col min="8965" max="8965" width="47.85546875" customWidth="1"/>
    <col min="8966" max="8966" width="14.85546875" customWidth="1"/>
    <col min="8967" max="8971" width="0" hidden="1" customWidth="1"/>
    <col min="9217" max="9217" width="10.140625" bestFit="1" customWidth="1"/>
    <col min="9218" max="9218" width="3.28515625" customWidth="1"/>
    <col min="9219" max="9219" width="5.5703125" bestFit="1" customWidth="1"/>
    <col min="9220" max="9220" width="4.85546875" bestFit="1" customWidth="1"/>
    <col min="9221" max="9221" width="47.85546875" customWidth="1"/>
    <col min="9222" max="9222" width="14.85546875" customWidth="1"/>
    <col min="9223" max="9227" width="0" hidden="1" customWidth="1"/>
    <col min="9473" max="9473" width="10.140625" bestFit="1" customWidth="1"/>
    <col min="9474" max="9474" width="3.28515625" customWidth="1"/>
    <col min="9475" max="9475" width="5.5703125" bestFit="1" customWidth="1"/>
    <col min="9476" max="9476" width="4.85546875" bestFit="1" customWidth="1"/>
    <col min="9477" max="9477" width="47.85546875" customWidth="1"/>
    <col min="9478" max="9478" width="14.85546875" customWidth="1"/>
    <col min="9479" max="9483" width="0" hidden="1" customWidth="1"/>
    <col min="9729" max="9729" width="10.140625" bestFit="1" customWidth="1"/>
    <col min="9730" max="9730" width="3.28515625" customWidth="1"/>
    <col min="9731" max="9731" width="5.5703125" bestFit="1" customWidth="1"/>
    <col min="9732" max="9732" width="4.85546875" bestFit="1" customWidth="1"/>
    <col min="9733" max="9733" width="47.85546875" customWidth="1"/>
    <col min="9734" max="9734" width="14.85546875" customWidth="1"/>
    <col min="9735" max="9739" width="0" hidden="1" customWidth="1"/>
    <col min="9985" max="9985" width="10.140625" bestFit="1" customWidth="1"/>
    <col min="9986" max="9986" width="3.28515625" customWidth="1"/>
    <col min="9987" max="9987" width="5.5703125" bestFit="1" customWidth="1"/>
    <col min="9988" max="9988" width="4.85546875" bestFit="1" customWidth="1"/>
    <col min="9989" max="9989" width="47.85546875" customWidth="1"/>
    <col min="9990" max="9990" width="14.85546875" customWidth="1"/>
    <col min="9991" max="9995" width="0" hidden="1" customWidth="1"/>
    <col min="10241" max="10241" width="10.140625" bestFit="1" customWidth="1"/>
    <col min="10242" max="10242" width="3.28515625" customWidth="1"/>
    <col min="10243" max="10243" width="5.5703125" bestFit="1" customWidth="1"/>
    <col min="10244" max="10244" width="4.85546875" bestFit="1" customWidth="1"/>
    <col min="10245" max="10245" width="47.85546875" customWidth="1"/>
    <col min="10246" max="10246" width="14.85546875" customWidth="1"/>
    <col min="10247" max="10251" width="0" hidden="1" customWidth="1"/>
    <col min="10497" max="10497" width="10.140625" bestFit="1" customWidth="1"/>
    <col min="10498" max="10498" width="3.28515625" customWidth="1"/>
    <col min="10499" max="10499" width="5.5703125" bestFit="1" customWidth="1"/>
    <col min="10500" max="10500" width="4.85546875" bestFit="1" customWidth="1"/>
    <col min="10501" max="10501" width="47.85546875" customWidth="1"/>
    <col min="10502" max="10502" width="14.85546875" customWidth="1"/>
    <col min="10503" max="10507" width="0" hidden="1" customWidth="1"/>
    <col min="10753" max="10753" width="10.140625" bestFit="1" customWidth="1"/>
    <col min="10754" max="10754" width="3.28515625" customWidth="1"/>
    <col min="10755" max="10755" width="5.5703125" bestFit="1" customWidth="1"/>
    <col min="10756" max="10756" width="4.85546875" bestFit="1" customWidth="1"/>
    <col min="10757" max="10757" width="47.85546875" customWidth="1"/>
    <col min="10758" max="10758" width="14.85546875" customWidth="1"/>
    <col min="10759" max="10763" width="0" hidden="1" customWidth="1"/>
    <col min="11009" max="11009" width="10.140625" bestFit="1" customWidth="1"/>
    <col min="11010" max="11010" width="3.28515625" customWidth="1"/>
    <col min="11011" max="11011" width="5.5703125" bestFit="1" customWidth="1"/>
    <col min="11012" max="11012" width="4.85546875" bestFit="1" customWidth="1"/>
    <col min="11013" max="11013" width="47.85546875" customWidth="1"/>
    <col min="11014" max="11014" width="14.85546875" customWidth="1"/>
    <col min="11015" max="11019" width="0" hidden="1" customWidth="1"/>
    <col min="11265" max="11265" width="10.140625" bestFit="1" customWidth="1"/>
    <col min="11266" max="11266" width="3.28515625" customWidth="1"/>
    <col min="11267" max="11267" width="5.5703125" bestFit="1" customWidth="1"/>
    <col min="11268" max="11268" width="4.85546875" bestFit="1" customWidth="1"/>
    <col min="11269" max="11269" width="47.85546875" customWidth="1"/>
    <col min="11270" max="11270" width="14.85546875" customWidth="1"/>
    <col min="11271" max="11275" width="0" hidden="1" customWidth="1"/>
    <col min="11521" max="11521" width="10.140625" bestFit="1" customWidth="1"/>
    <col min="11522" max="11522" width="3.28515625" customWidth="1"/>
    <col min="11523" max="11523" width="5.5703125" bestFit="1" customWidth="1"/>
    <col min="11524" max="11524" width="4.85546875" bestFit="1" customWidth="1"/>
    <col min="11525" max="11525" width="47.85546875" customWidth="1"/>
    <col min="11526" max="11526" width="14.85546875" customWidth="1"/>
    <col min="11527" max="11531" width="0" hidden="1" customWidth="1"/>
    <col min="11777" max="11777" width="10.140625" bestFit="1" customWidth="1"/>
    <col min="11778" max="11778" width="3.28515625" customWidth="1"/>
    <col min="11779" max="11779" width="5.5703125" bestFit="1" customWidth="1"/>
    <col min="11780" max="11780" width="4.85546875" bestFit="1" customWidth="1"/>
    <col min="11781" max="11781" width="47.85546875" customWidth="1"/>
    <col min="11782" max="11782" width="14.85546875" customWidth="1"/>
    <col min="11783" max="11787" width="0" hidden="1" customWidth="1"/>
    <col min="12033" max="12033" width="10.140625" bestFit="1" customWidth="1"/>
    <col min="12034" max="12034" width="3.28515625" customWidth="1"/>
    <col min="12035" max="12035" width="5.5703125" bestFit="1" customWidth="1"/>
    <col min="12036" max="12036" width="4.85546875" bestFit="1" customWidth="1"/>
    <col min="12037" max="12037" width="47.85546875" customWidth="1"/>
    <col min="12038" max="12038" width="14.85546875" customWidth="1"/>
    <col min="12039" max="12043" width="0" hidden="1" customWidth="1"/>
    <col min="12289" max="12289" width="10.140625" bestFit="1" customWidth="1"/>
    <col min="12290" max="12290" width="3.28515625" customWidth="1"/>
    <col min="12291" max="12291" width="5.5703125" bestFit="1" customWidth="1"/>
    <col min="12292" max="12292" width="4.85546875" bestFit="1" customWidth="1"/>
    <col min="12293" max="12293" width="47.85546875" customWidth="1"/>
    <col min="12294" max="12294" width="14.85546875" customWidth="1"/>
    <col min="12295" max="12299" width="0" hidden="1" customWidth="1"/>
    <col min="12545" max="12545" width="10.140625" bestFit="1" customWidth="1"/>
    <col min="12546" max="12546" width="3.28515625" customWidth="1"/>
    <col min="12547" max="12547" width="5.5703125" bestFit="1" customWidth="1"/>
    <col min="12548" max="12548" width="4.85546875" bestFit="1" customWidth="1"/>
    <col min="12549" max="12549" width="47.85546875" customWidth="1"/>
    <col min="12550" max="12550" width="14.85546875" customWidth="1"/>
    <col min="12551" max="12555" width="0" hidden="1" customWidth="1"/>
    <col min="12801" max="12801" width="10.140625" bestFit="1" customWidth="1"/>
    <col min="12802" max="12802" width="3.28515625" customWidth="1"/>
    <col min="12803" max="12803" width="5.5703125" bestFit="1" customWidth="1"/>
    <col min="12804" max="12804" width="4.85546875" bestFit="1" customWidth="1"/>
    <col min="12805" max="12805" width="47.85546875" customWidth="1"/>
    <col min="12806" max="12806" width="14.85546875" customWidth="1"/>
    <col min="12807" max="12811" width="0" hidden="1" customWidth="1"/>
    <col min="13057" max="13057" width="10.140625" bestFit="1" customWidth="1"/>
    <col min="13058" max="13058" width="3.28515625" customWidth="1"/>
    <col min="13059" max="13059" width="5.5703125" bestFit="1" customWidth="1"/>
    <col min="13060" max="13060" width="4.85546875" bestFit="1" customWidth="1"/>
    <col min="13061" max="13061" width="47.85546875" customWidth="1"/>
    <col min="13062" max="13062" width="14.85546875" customWidth="1"/>
    <col min="13063" max="13067" width="0" hidden="1" customWidth="1"/>
    <col min="13313" max="13313" width="10.140625" bestFit="1" customWidth="1"/>
    <col min="13314" max="13314" width="3.28515625" customWidth="1"/>
    <col min="13315" max="13315" width="5.5703125" bestFit="1" customWidth="1"/>
    <col min="13316" max="13316" width="4.85546875" bestFit="1" customWidth="1"/>
    <col min="13317" max="13317" width="47.85546875" customWidth="1"/>
    <col min="13318" max="13318" width="14.85546875" customWidth="1"/>
    <col min="13319" max="13323" width="0" hidden="1" customWidth="1"/>
    <col min="13569" max="13569" width="10.140625" bestFit="1" customWidth="1"/>
    <col min="13570" max="13570" width="3.28515625" customWidth="1"/>
    <col min="13571" max="13571" width="5.5703125" bestFit="1" customWidth="1"/>
    <col min="13572" max="13572" width="4.85546875" bestFit="1" customWidth="1"/>
    <col min="13573" max="13573" width="47.85546875" customWidth="1"/>
    <col min="13574" max="13574" width="14.85546875" customWidth="1"/>
    <col min="13575" max="13579" width="0" hidden="1" customWidth="1"/>
    <col min="13825" max="13825" width="10.140625" bestFit="1" customWidth="1"/>
    <col min="13826" max="13826" width="3.28515625" customWidth="1"/>
    <col min="13827" max="13827" width="5.5703125" bestFit="1" customWidth="1"/>
    <col min="13828" max="13828" width="4.85546875" bestFit="1" customWidth="1"/>
    <col min="13829" max="13829" width="47.85546875" customWidth="1"/>
    <col min="13830" max="13830" width="14.85546875" customWidth="1"/>
    <col min="13831" max="13835" width="0" hidden="1" customWidth="1"/>
    <col min="14081" max="14081" width="10.140625" bestFit="1" customWidth="1"/>
    <col min="14082" max="14082" width="3.28515625" customWidth="1"/>
    <col min="14083" max="14083" width="5.5703125" bestFit="1" customWidth="1"/>
    <col min="14084" max="14084" width="4.85546875" bestFit="1" customWidth="1"/>
    <col min="14085" max="14085" width="47.85546875" customWidth="1"/>
    <col min="14086" max="14086" width="14.85546875" customWidth="1"/>
    <col min="14087" max="14091" width="0" hidden="1" customWidth="1"/>
    <col min="14337" max="14337" width="10.140625" bestFit="1" customWidth="1"/>
    <col min="14338" max="14338" width="3.28515625" customWidth="1"/>
    <col min="14339" max="14339" width="5.5703125" bestFit="1" customWidth="1"/>
    <col min="14340" max="14340" width="4.85546875" bestFit="1" customWidth="1"/>
    <col min="14341" max="14341" width="47.85546875" customWidth="1"/>
    <col min="14342" max="14342" width="14.85546875" customWidth="1"/>
    <col min="14343" max="14347" width="0" hidden="1" customWidth="1"/>
    <col min="14593" max="14593" width="10.140625" bestFit="1" customWidth="1"/>
    <col min="14594" max="14594" width="3.28515625" customWidth="1"/>
    <col min="14595" max="14595" width="5.5703125" bestFit="1" customWidth="1"/>
    <col min="14596" max="14596" width="4.85546875" bestFit="1" customWidth="1"/>
    <col min="14597" max="14597" width="47.85546875" customWidth="1"/>
    <col min="14598" max="14598" width="14.85546875" customWidth="1"/>
    <col min="14599" max="14603" width="0" hidden="1" customWidth="1"/>
    <col min="14849" max="14849" width="10.140625" bestFit="1" customWidth="1"/>
    <col min="14850" max="14850" width="3.28515625" customWidth="1"/>
    <col min="14851" max="14851" width="5.5703125" bestFit="1" customWidth="1"/>
    <col min="14852" max="14852" width="4.85546875" bestFit="1" customWidth="1"/>
    <col min="14853" max="14853" width="47.85546875" customWidth="1"/>
    <col min="14854" max="14854" width="14.85546875" customWidth="1"/>
    <col min="14855" max="14859" width="0" hidden="1" customWidth="1"/>
    <col min="15105" max="15105" width="10.140625" bestFit="1" customWidth="1"/>
    <col min="15106" max="15106" width="3.28515625" customWidth="1"/>
    <col min="15107" max="15107" width="5.5703125" bestFit="1" customWidth="1"/>
    <col min="15108" max="15108" width="4.85546875" bestFit="1" customWidth="1"/>
    <col min="15109" max="15109" width="47.85546875" customWidth="1"/>
    <col min="15110" max="15110" width="14.85546875" customWidth="1"/>
    <col min="15111" max="15115" width="0" hidden="1" customWidth="1"/>
    <col min="15361" max="15361" width="10.140625" bestFit="1" customWidth="1"/>
    <col min="15362" max="15362" width="3.28515625" customWidth="1"/>
    <col min="15363" max="15363" width="5.5703125" bestFit="1" customWidth="1"/>
    <col min="15364" max="15364" width="4.85546875" bestFit="1" customWidth="1"/>
    <col min="15365" max="15365" width="47.85546875" customWidth="1"/>
    <col min="15366" max="15366" width="14.85546875" customWidth="1"/>
    <col min="15367" max="15371" width="0" hidden="1" customWidth="1"/>
    <col min="15617" max="15617" width="10.140625" bestFit="1" customWidth="1"/>
    <col min="15618" max="15618" width="3.28515625" customWidth="1"/>
    <col min="15619" max="15619" width="5.5703125" bestFit="1" customWidth="1"/>
    <col min="15620" max="15620" width="4.85546875" bestFit="1" customWidth="1"/>
    <col min="15621" max="15621" width="47.85546875" customWidth="1"/>
    <col min="15622" max="15622" width="14.85546875" customWidth="1"/>
    <col min="15623" max="15627" width="0" hidden="1" customWidth="1"/>
    <col min="15873" max="15873" width="10.140625" bestFit="1" customWidth="1"/>
    <col min="15874" max="15874" width="3.28515625" customWidth="1"/>
    <col min="15875" max="15875" width="5.5703125" bestFit="1" customWidth="1"/>
    <col min="15876" max="15876" width="4.85546875" bestFit="1" customWidth="1"/>
    <col min="15877" max="15877" width="47.85546875" customWidth="1"/>
    <col min="15878" max="15878" width="14.85546875" customWidth="1"/>
    <col min="15879" max="15883" width="0" hidden="1" customWidth="1"/>
    <col min="16129" max="16129" width="10.140625" bestFit="1" customWidth="1"/>
    <col min="16130" max="16130" width="3.28515625" customWidth="1"/>
    <col min="16131" max="16131" width="5.5703125" bestFit="1" customWidth="1"/>
    <col min="16132" max="16132" width="4.85546875" bestFit="1" customWidth="1"/>
    <col min="16133" max="16133" width="47.85546875" customWidth="1"/>
    <col min="16134" max="16134" width="14.85546875" customWidth="1"/>
    <col min="16135" max="16139" width="0" hidden="1" customWidth="1"/>
  </cols>
  <sheetData>
    <row r="1" spans="1:11" x14ac:dyDescent="0.25">
      <c r="A1" s="7"/>
      <c r="B1" s="7"/>
      <c r="C1" s="7"/>
      <c r="D1" s="7"/>
      <c r="E1" s="8"/>
      <c r="F1" s="9" t="s">
        <v>194</v>
      </c>
      <c r="G1" s="10"/>
    </row>
    <row r="2" spans="1:11" x14ac:dyDescent="0.25">
      <c r="A2" s="7"/>
      <c r="B2" s="7"/>
      <c r="C2" s="7"/>
      <c r="D2" s="7"/>
      <c r="E2" s="8"/>
      <c r="F2" s="9" t="s">
        <v>0</v>
      </c>
      <c r="G2" s="10"/>
    </row>
    <row r="3" spans="1:11" x14ac:dyDescent="0.25">
      <c r="A3" s="7"/>
      <c r="B3" s="7"/>
      <c r="C3" s="7"/>
      <c r="D3" s="7"/>
      <c r="E3" s="8"/>
      <c r="F3" s="9" t="s">
        <v>1</v>
      </c>
      <c r="G3" s="10"/>
    </row>
    <row r="4" spans="1:11" x14ac:dyDescent="0.25">
      <c r="A4" s="7"/>
      <c r="B4" s="7"/>
      <c r="C4" s="7"/>
      <c r="D4" s="7"/>
      <c r="E4" s="8"/>
      <c r="F4" s="9" t="str">
        <f>CONCATENATE(F11," Удмуртской Республики","""")</f>
        <v>Шарканский район Удмуртской Республики"</v>
      </c>
      <c r="G4" s="10"/>
    </row>
    <row r="5" spans="1:11" x14ac:dyDescent="0.25">
      <c r="A5" s="7"/>
      <c r="B5" s="7"/>
      <c r="C5" s="7"/>
      <c r="D5" s="7"/>
      <c r="E5" s="8"/>
      <c r="F5" s="9" t="str">
        <f>"от__ ________ "&amp;VALUE(MID(G11,FIND("Проект",G11,1)+7,4))-1&amp;" года  №_____"</f>
        <v>от__ ________ 2022 года  №_____</v>
      </c>
      <c r="G5" s="10"/>
    </row>
    <row r="7" spans="1:11" ht="15.75" x14ac:dyDescent="0.25">
      <c r="A7" s="40" t="str">
        <f>"Доходы бюджета муниципального образования ""Муниципальный округ "&amp;F11&amp;" Удмуртской Республики"" на "&amp;MID(G11,FIND("Проект",G11,1)+7,4)&amp;" год "</f>
        <v xml:space="preserve">Доходы бюджета муниципального образования "Муниципальный округ Шарканский район Удмуртской Республики" на 2023 год </v>
      </c>
      <c r="B7" s="40"/>
      <c r="C7" s="40"/>
      <c r="D7" s="40"/>
      <c r="E7" s="40"/>
      <c r="F7" s="40"/>
      <c r="G7" s="40"/>
      <c r="H7" s="40"/>
      <c r="I7" s="40"/>
      <c r="J7" s="40"/>
    </row>
    <row r="8" spans="1:11" x14ac:dyDescent="0.25">
      <c r="F8" s="12" t="s">
        <v>2</v>
      </c>
      <c r="G8" s="13"/>
    </row>
    <row r="9" spans="1:11" ht="31.5" x14ac:dyDescent="0.25">
      <c r="A9" s="41" t="s">
        <v>3</v>
      </c>
      <c r="B9" s="41"/>
      <c r="C9" s="41"/>
      <c r="D9" s="41"/>
      <c r="E9" s="14" t="s">
        <v>4</v>
      </c>
      <c r="F9" s="15" t="str">
        <f>"Сумма на "&amp;MID(G11,FIND("Проект",G11,1)+7,4)&amp;" год"</f>
        <v>Сумма на 2023 год</v>
      </c>
      <c r="G9" s="16"/>
      <c r="H9" s="17" t="str">
        <f>"Сумма на "&amp;MID(I11,FIND("Прогноз",I11,1)+8,4)&amp;" год"</f>
        <v>Сумма на 2024 год</v>
      </c>
      <c r="I9" s="16"/>
      <c r="J9" s="15" t="str">
        <f>"Сумма на "&amp;MID(K11,FIND("Прогноз",K11,1)+8,4)&amp;" год"</f>
        <v>Сумма на 2025 год</v>
      </c>
      <c r="K9" s="16"/>
    </row>
    <row r="10" spans="1:11" s="22" customFormat="1" ht="204" hidden="1" x14ac:dyDescent="0.2">
      <c r="A10" s="18" t="s">
        <v>5</v>
      </c>
      <c r="B10" s="18" t="s">
        <v>6</v>
      </c>
      <c r="C10" s="18" t="s">
        <v>7</v>
      </c>
      <c r="D10" s="18" t="s">
        <v>8</v>
      </c>
      <c r="E10" s="19" t="s">
        <v>9</v>
      </c>
      <c r="F10" s="20" t="s">
        <v>10</v>
      </c>
      <c r="G10" s="21" t="s">
        <v>11</v>
      </c>
      <c r="H10" s="21" t="s">
        <v>12</v>
      </c>
      <c r="I10" s="21" t="s">
        <v>13</v>
      </c>
      <c r="J10" s="21" t="s">
        <v>14</v>
      </c>
      <c r="K10" s="21" t="s">
        <v>15</v>
      </c>
    </row>
    <row r="11" spans="1:11" s="27" customFormat="1" ht="191.25" hidden="1" x14ac:dyDescent="0.2">
      <c r="A11" s="23" t="s">
        <v>3</v>
      </c>
      <c r="B11" s="23" t="s">
        <v>16</v>
      </c>
      <c r="C11" s="23" t="s">
        <v>17</v>
      </c>
      <c r="D11" s="23" t="s">
        <v>18</v>
      </c>
      <c r="E11" s="24" t="s">
        <v>19</v>
      </c>
      <c r="F11" s="25" t="s">
        <v>20</v>
      </c>
      <c r="G11" s="26" t="s">
        <v>21</v>
      </c>
      <c r="H11" s="26" t="s">
        <v>22</v>
      </c>
      <c r="I11" s="26" t="s">
        <v>23</v>
      </c>
      <c r="J11" s="26" t="s">
        <v>24</v>
      </c>
      <c r="K11" s="26" t="s">
        <v>25</v>
      </c>
    </row>
    <row r="12" spans="1:11" s="34" customFormat="1" ht="14.25" hidden="1" x14ac:dyDescent="0.2">
      <c r="A12" s="28" t="s">
        <v>26</v>
      </c>
      <c r="B12" s="29" t="s">
        <v>27</v>
      </c>
      <c r="C12" s="29" t="s">
        <v>28</v>
      </c>
      <c r="D12" s="30" t="s">
        <v>29</v>
      </c>
      <c r="E12" s="31"/>
      <c r="F12" s="32">
        <v>845251.89</v>
      </c>
      <c r="G12" s="33">
        <v>848511.31</v>
      </c>
      <c r="H12" s="32">
        <v>911459.55</v>
      </c>
      <c r="I12" s="33">
        <v>911459.55</v>
      </c>
      <c r="J12" s="32">
        <v>891193.24</v>
      </c>
      <c r="K12" s="33">
        <v>891193.24</v>
      </c>
    </row>
    <row r="13" spans="1:11" s="34" customFormat="1" ht="14.25" x14ac:dyDescent="0.2">
      <c r="A13" s="28" t="s">
        <v>30</v>
      </c>
      <c r="B13" s="29" t="s">
        <v>27</v>
      </c>
      <c r="C13" s="29" t="s">
        <v>28</v>
      </c>
      <c r="D13" s="30" t="s">
        <v>29</v>
      </c>
      <c r="E13" s="31" t="s">
        <v>31</v>
      </c>
      <c r="F13" s="32">
        <v>256880.2</v>
      </c>
      <c r="G13" s="32"/>
      <c r="H13" s="32">
        <v>266601</v>
      </c>
      <c r="I13" s="32"/>
      <c r="J13" s="32">
        <v>280025</v>
      </c>
      <c r="K13" s="35"/>
    </row>
    <row r="14" spans="1:11" s="34" customFormat="1" ht="14.25" x14ac:dyDescent="0.2">
      <c r="A14" s="28" t="s">
        <v>32</v>
      </c>
      <c r="B14" s="29" t="s">
        <v>27</v>
      </c>
      <c r="C14" s="29" t="s">
        <v>28</v>
      </c>
      <c r="D14" s="30" t="s">
        <v>29</v>
      </c>
      <c r="E14" s="31" t="s">
        <v>33</v>
      </c>
      <c r="F14" s="32">
        <v>167670</v>
      </c>
      <c r="G14" s="32"/>
      <c r="H14" s="32">
        <v>180748</v>
      </c>
      <c r="I14" s="32"/>
      <c r="J14" s="32">
        <v>193039</v>
      </c>
      <c r="K14" s="35"/>
    </row>
    <row r="15" spans="1:11" ht="72.75" x14ac:dyDescent="0.25">
      <c r="A15" s="1" t="s">
        <v>34</v>
      </c>
      <c r="B15" s="2" t="s">
        <v>35</v>
      </c>
      <c r="C15" s="2" t="s">
        <v>36</v>
      </c>
      <c r="D15" s="3" t="s">
        <v>37</v>
      </c>
      <c r="E15" s="4" t="s">
        <v>38</v>
      </c>
      <c r="F15" s="5">
        <v>167670</v>
      </c>
      <c r="G15" s="5"/>
      <c r="H15" s="5">
        <v>180748</v>
      </c>
      <c r="I15" s="5"/>
      <c r="J15" s="5">
        <v>193039</v>
      </c>
    </row>
    <row r="16" spans="1:11" s="34" customFormat="1" ht="24" x14ac:dyDescent="0.2">
      <c r="A16" s="28" t="s">
        <v>39</v>
      </c>
      <c r="B16" s="29" t="s">
        <v>27</v>
      </c>
      <c r="C16" s="29" t="s">
        <v>28</v>
      </c>
      <c r="D16" s="30" t="s">
        <v>29</v>
      </c>
      <c r="E16" s="31" t="s">
        <v>40</v>
      </c>
      <c r="F16" s="32">
        <v>31164</v>
      </c>
      <c r="G16" s="32"/>
      <c r="H16" s="32">
        <v>32386</v>
      </c>
      <c r="I16" s="32"/>
      <c r="J16" s="32">
        <v>33622</v>
      </c>
      <c r="K16" s="35"/>
    </row>
    <row r="17" spans="1:11" ht="48.75" customHeight="1" x14ac:dyDescent="0.25">
      <c r="A17" s="1" t="s">
        <v>41</v>
      </c>
      <c r="B17" s="2" t="s">
        <v>35</v>
      </c>
      <c r="C17" s="2" t="s">
        <v>28</v>
      </c>
      <c r="D17" s="3" t="s">
        <v>37</v>
      </c>
      <c r="E17" s="4" t="s">
        <v>42</v>
      </c>
      <c r="F17" s="5">
        <v>14864</v>
      </c>
      <c r="G17" s="5"/>
      <c r="H17" s="5">
        <v>15556</v>
      </c>
      <c r="I17" s="5"/>
      <c r="J17" s="5">
        <v>16187</v>
      </c>
    </row>
    <row r="18" spans="1:11" ht="51" customHeight="1" x14ac:dyDescent="0.25">
      <c r="A18" s="1" t="s">
        <v>43</v>
      </c>
      <c r="B18" s="2" t="s">
        <v>35</v>
      </c>
      <c r="C18" s="2" t="s">
        <v>28</v>
      </c>
      <c r="D18" s="3" t="s">
        <v>37</v>
      </c>
      <c r="E18" s="4" t="s">
        <v>44</v>
      </c>
      <c r="F18" s="5">
        <v>16300</v>
      </c>
      <c r="G18" s="5"/>
      <c r="H18" s="5">
        <v>16830</v>
      </c>
      <c r="I18" s="5"/>
      <c r="J18" s="5">
        <v>17435</v>
      </c>
    </row>
    <row r="19" spans="1:11" s="34" customFormat="1" ht="14.25" x14ac:dyDescent="0.2">
      <c r="A19" s="28" t="s">
        <v>45</v>
      </c>
      <c r="B19" s="29" t="s">
        <v>27</v>
      </c>
      <c r="C19" s="29" t="s">
        <v>28</v>
      </c>
      <c r="D19" s="30" t="s">
        <v>29</v>
      </c>
      <c r="E19" s="31" t="s">
        <v>46</v>
      </c>
      <c r="F19" s="32">
        <v>8634</v>
      </c>
      <c r="G19" s="32"/>
      <c r="H19" s="32">
        <v>7500</v>
      </c>
      <c r="I19" s="32"/>
      <c r="J19" s="32">
        <v>7500</v>
      </c>
      <c r="K19" s="35"/>
    </row>
    <row r="20" spans="1:11" ht="24.75" x14ac:dyDescent="0.25">
      <c r="A20" s="1" t="s">
        <v>47</v>
      </c>
      <c r="B20" s="2" t="s">
        <v>35</v>
      </c>
      <c r="C20" s="2" t="s">
        <v>28</v>
      </c>
      <c r="D20" s="3" t="s">
        <v>37</v>
      </c>
      <c r="E20" s="4" t="s">
        <v>48</v>
      </c>
      <c r="F20" s="5">
        <v>1000</v>
      </c>
      <c r="G20" s="5"/>
      <c r="H20" s="5">
        <v>1000</v>
      </c>
      <c r="I20" s="5"/>
      <c r="J20" s="5">
        <v>1000</v>
      </c>
    </row>
    <row r="21" spans="1:11" ht="24.75" x14ac:dyDescent="0.25">
      <c r="A21" s="1" t="s">
        <v>49</v>
      </c>
      <c r="B21" s="2" t="s">
        <v>35</v>
      </c>
      <c r="C21" s="2" t="s">
        <v>28</v>
      </c>
      <c r="D21" s="3" t="s">
        <v>37</v>
      </c>
      <c r="E21" s="4" t="s">
        <v>50</v>
      </c>
      <c r="F21" s="5">
        <v>618</v>
      </c>
      <c r="G21" s="5"/>
      <c r="H21" s="5">
        <v>527</v>
      </c>
      <c r="I21" s="5"/>
      <c r="J21" s="5">
        <v>527</v>
      </c>
    </row>
    <row r="22" spans="1:11" x14ac:dyDescent="0.25">
      <c r="A22" s="1" t="s">
        <v>51</v>
      </c>
      <c r="B22" s="2" t="s">
        <v>35</v>
      </c>
      <c r="C22" s="2" t="s">
        <v>28</v>
      </c>
      <c r="D22" s="3" t="s">
        <v>37</v>
      </c>
      <c r="E22" s="4" t="s">
        <v>52</v>
      </c>
      <c r="F22" s="5">
        <v>5262</v>
      </c>
      <c r="G22" s="5"/>
      <c r="H22" s="5">
        <v>4619</v>
      </c>
      <c r="I22" s="5"/>
      <c r="J22" s="5">
        <v>4619</v>
      </c>
    </row>
    <row r="23" spans="1:11" ht="24.75" x14ac:dyDescent="0.25">
      <c r="A23" s="1" t="s">
        <v>53</v>
      </c>
      <c r="B23" s="2" t="s">
        <v>54</v>
      </c>
      <c r="C23" s="2" t="s">
        <v>28</v>
      </c>
      <c r="D23" s="3" t="s">
        <v>37</v>
      </c>
      <c r="E23" s="4" t="s">
        <v>55</v>
      </c>
      <c r="F23" s="5">
        <v>1754</v>
      </c>
      <c r="G23" s="5"/>
      <c r="H23" s="5">
        <v>1354</v>
      </c>
      <c r="I23" s="5"/>
      <c r="J23" s="5">
        <v>1354</v>
      </c>
    </row>
    <row r="24" spans="1:11" s="34" customFormat="1" ht="14.25" x14ac:dyDescent="0.2">
      <c r="A24" s="28" t="s">
        <v>56</v>
      </c>
      <c r="B24" s="29" t="s">
        <v>27</v>
      </c>
      <c r="C24" s="29" t="s">
        <v>28</v>
      </c>
      <c r="D24" s="30" t="s">
        <v>29</v>
      </c>
      <c r="E24" s="31" t="s">
        <v>57</v>
      </c>
      <c r="F24" s="32">
        <v>19881</v>
      </c>
      <c r="G24" s="32"/>
      <c r="H24" s="32">
        <v>20264</v>
      </c>
      <c r="I24" s="32"/>
      <c r="J24" s="32">
        <v>20318</v>
      </c>
      <c r="K24" s="35"/>
    </row>
    <row r="25" spans="1:11" ht="36.75" x14ac:dyDescent="0.25">
      <c r="A25" s="1" t="s">
        <v>58</v>
      </c>
      <c r="B25" s="2" t="s">
        <v>59</v>
      </c>
      <c r="C25" s="2" t="s">
        <v>28</v>
      </c>
      <c r="D25" s="3" t="s">
        <v>37</v>
      </c>
      <c r="E25" s="4" t="s">
        <v>60</v>
      </c>
      <c r="F25" s="5">
        <v>3517</v>
      </c>
      <c r="G25" s="5"/>
      <c r="H25" s="5">
        <v>3580</v>
      </c>
      <c r="I25" s="5"/>
      <c r="J25" s="5">
        <v>3634</v>
      </c>
    </row>
    <row r="26" spans="1:11" ht="24.75" x14ac:dyDescent="0.25">
      <c r="A26" s="1" t="s">
        <v>61</v>
      </c>
      <c r="B26" s="2" t="s">
        <v>59</v>
      </c>
      <c r="C26" s="2" t="s">
        <v>28</v>
      </c>
      <c r="D26" s="3" t="s">
        <v>37</v>
      </c>
      <c r="E26" s="4" t="s">
        <v>62</v>
      </c>
      <c r="F26" s="5">
        <v>10635</v>
      </c>
      <c r="G26" s="5"/>
      <c r="H26" s="5">
        <v>10635</v>
      </c>
      <c r="I26" s="5"/>
      <c r="J26" s="5">
        <v>10635</v>
      </c>
    </row>
    <row r="27" spans="1:11" ht="24.75" x14ac:dyDescent="0.25">
      <c r="A27" s="1" t="s">
        <v>63</v>
      </c>
      <c r="B27" s="2" t="s">
        <v>59</v>
      </c>
      <c r="C27" s="2" t="s">
        <v>28</v>
      </c>
      <c r="D27" s="3" t="s">
        <v>37</v>
      </c>
      <c r="E27" s="4" t="s">
        <v>64</v>
      </c>
      <c r="F27" s="5">
        <v>5729</v>
      </c>
      <c r="G27" s="5"/>
      <c r="H27" s="5">
        <v>6049</v>
      </c>
      <c r="I27" s="5"/>
      <c r="J27" s="5">
        <v>6049</v>
      </c>
    </row>
    <row r="28" spans="1:11" s="34" customFormat="1" ht="24" x14ac:dyDescent="0.2">
      <c r="A28" s="28" t="s">
        <v>65</v>
      </c>
      <c r="B28" s="29" t="s">
        <v>27</v>
      </c>
      <c r="C28" s="29" t="s">
        <v>28</v>
      </c>
      <c r="D28" s="30" t="s">
        <v>29</v>
      </c>
      <c r="E28" s="31" t="s">
        <v>66</v>
      </c>
      <c r="F28" s="32">
        <v>1459</v>
      </c>
      <c r="G28" s="32"/>
      <c r="H28" s="32">
        <v>888</v>
      </c>
      <c r="I28" s="32"/>
      <c r="J28" s="32">
        <v>927</v>
      </c>
      <c r="K28" s="35"/>
    </row>
    <row r="29" spans="1:11" x14ac:dyDescent="0.25">
      <c r="A29" s="1" t="s">
        <v>67</v>
      </c>
      <c r="B29" s="2" t="s">
        <v>35</v>
      </c>
      <c r="C29" s="2" t="s">
        <v>28</v>
      </c>
      <c r="D29" s="3" t="s">
        <v>37</v>
      </c>
      <c r="E29" s="4" t="s">
        <v>68</v>
      </c>
      <c r="F29" s="5">
        <v>1459</v>
      </c>
      <c r="G29" s="5"/>
      <c r="H29" s="5">
        <v>888</v>
      </c>
      <c r="I29" s="5"/>
      <c r="J29" s="5">
        <v>927</v>
      </c>
    </row>
    <row r="30" spans="1:11" s="34" customFormat="1" ht="14.25" x14ac:dyDescent="0.2">
      <c r="A30" s="28" t="s">
        <v>69</v>
      </c>
      <c r="B30" s="29" t="s">
        <v>27</v>
      </c>
      <c r="C30" s="29" t="s">
        <v>28</v>
      </c>
      <c r="D30" s="30" t="s">
        <v>29</v>
      </c>
      <c r="E30" s="31" t="s">
        <v>70</v>
      </c>
      <c r="F30" s="32">
        <v>924</v>
      </c>
      <c r="G30" s="32"/>
      <c r="H30" s="32">
        <v>976</v>
      </c>
      <c r="I30" s="32"/>
      <c r="J30" s="32">
        <v>1019</v>
      </c>
      <c r="K30" s="35"/>
    </row>
    <row r="31" spans="1:11" ht="36.75" x14ac:dyDescent="0.25">
      <c r="A31" s="1" t="s">
        <v>71</v>
      </c>
      <c r="B31" s="2" t="s">
        <v>35</v>
      </c>
      <c r="C31" s="2" t="s">
        <v>28</v>
      </c>
      <c r="D31" s="3" t="s">
        <v>37</v>
      </c>
      <c r="E31" s="4" t="s">
        <v>72</v>
      </c>
      <c r="F31" s="5">
        <v>924</v>
      </c>
      <c r="G31" s="5"/>
      <c r="H31" s="5">
        <v>976</v>
      </c>
      <c r="I31" s="5"/>
      <c r="J31" s="5">
        <v>1019</v>
      </c>
    </row>
    <row r="32" spans="1:11" s="34" customFormat="1" ht="36" x14ac:dyDescent="0.2">
      <c r="A32" s="28" t="s">
        <v>73</v>
      </c>
      <c r="B32" s="29" t="s">
        <v>27</v>
      </c>
      <c r="C32" s="29" t="s">
        <v>28</v>
      </c>
      <c r="D32" s="30" t="s">
        <v>29</v>
      </c>
      <c r="E32" s="31" t="s">
        <v>74</v>
      </c>
      <c r="F32" s="32">
        <v>11286</v>
      </c>
      <c r="G32" s="32"/>
      <c r="H32" s="32">
        <v>11286</v>
      </c>
      <c r="I32" s="32"/>
      <c r="J32" s="32">
        <v>11286</v>
      </c>
      <c r="K32" s="35"/>
    </row>
    <row r="33" spans="1:11" ht="60.75" x14ac:dyDescent="0.25">
      <c r="A33" s="1" t="s">
        <v>75</v>
      </c>
      <c r="B33" s="2" t="s">
        <v>59</v>
      </c>
      <c r="C33" s="2" t="s">
        <v>28</v>
      </c>
      <c r="D33" s="3" t="s">
        <v>76</v>
      </c>
      <c r="E33" s="4" t="s">
        <v>77</v>
      </c>
      <c r="F33" s="5">
        <v>10418</v>
      </c>
      <c r="G33" s="5"/>
      <c r="H33" s="5">
        <v>10418</v>
      </c>
      <c r="I33" s="5"/>
      <c r="J33" s="5">
        <v>10418</v>
      </c>
    </row>
    <row r="34" spans="1:11" ht="48.75" x14ac:dyDescent="0.25">
      <c r="A34" s="1" t="s">
        <v>78</v>
      </c>
      <c r="B34" s="2" t="s">
        <v>59</v>
      </c>
      <c r="C34" s="2" t="s">
        <v>28</v>
      </c>
      <c r="D34" s="3" t="s">
        <v>76</v>
      </c>
      <c r="E34" s="4" t="s">
        <v>79</v>
      </c>
      <c r="F34" s="5">
        <v>144</v>
      </c>
      <c r="G34" s="5"/>
      <c r="H34" s="5">
        <v>144</v>
      </c>
      <c r="I34" s="5"/>
      <c r="J34" s="5">
        <v>144</v>
      </c>
    </row>
    <row r="35" spans="1:11" ht="24.75" x14ac:dyDescent="0.25">
      <c r="A35" s="1" t="s">
        <v>80</v>
      </c>
      <c r="B35" s="2" t="s">
        <v>59</v>
      </c>
      <c r="C35" s="2" t="s">
        <v>28</v>
      </c>
      <c r="D35" s="3" t="s">
        <v>76</v>
      </c>
      <c r="E35" s="4" t="s">
        <v>81</v>
      </c>
      <c r="F35" s="5">
        <v>608</v>
      </c>
      <c r="G35" s="5"/>
      <c r="H35" s="5">
        <v>608</v>
      </c>
      <c r="I35" s="5"/>
      <c r="J35" s="5">
        <v>608</v>
      </c>
    </row>
    <row r="36" spans="1:11" ht="60.75" x14ac:dyDescent="0.25">
      <c r="A36" s="1" t="s">
        <v>82</v>
      </c>
      <c r="B36" s="2" t="s">
        <v>59</v>
      </c>
      <c r="C36" s="2" t="s">
        <v>28</v>
      </c>
      <c r="D36" s="3" t="s">
        <v>76</v>
      </c>
      <c r="E36" s="4" t="s">
        <v>83</v>
      </c>
      <c r="F36" s="5">
        <v>116</v>
      </c>
      <c r="G36" s="5"/>
      <c r="H36" s="5">
        <v>116</v>
      </c>
      <c r="I36" s="5"/>
      <c r="J36" s="5">
        <v>116</v>
      </c>
    </row>
    <row r="37" spans="1:11" s="34" customFormat="1" ht="14.25" x14ac:dyDescent="0.2">
      <c r="A37" s="28" t="s">
        <v>84</v>
      </c>
      <c r="B37" s="29" t="s">
        <v>27</v>
      </c>
      <c r="C37" s="29" t="s">
        <v>28</v>
      </c>
      <c r="D37" s="30" t="s">
        <v>29</v>
      </c>
      <c r="E37" s="31" t="s">
        <v>85</v>
      </c>
      <c r="F37" s="32">
        <v>745</v>
      </c>
      <c r="G37" s="32"/>
      <c r="H37" s="32">
        <v>745</v>
      </c>
      <c r="I37" s="32"/>
      <c r="J37" s="32">
        <v>745</v>
      </c>
      <c r="K37" s="35"/>
    </row>
    <row r="38" spans="1:11" ht="24.75" x14ac:dyDescent="0.25">
      <c r="A38" s="1" t="s">
        <v>86</v>
      </c>
      <c r="B38" s="2" t="s">
        <v>35</v>
      </c>
      <c r="C38" s="2" t="s">
        <v>28</v>
      </c>
      <c r="D38" s="3" t="s">
        <v>76</v>
      </c>
      <c r="E38" s="4" t="s">
        <v>87</v>
      </c>
      <c r="F38" s="5">
        <v>502</v>
      </c>
      <c r="G38" s="5"/>
      <c r="H38" s="5">
        <v>502</v>
      </c>
      <c r="I38" s="5"/>
      <c r="J38" s="5">
        <v>502</v>
      </c>
    </row>
    <row r="39" spans="1:11" x14ac:dyDescent="0.25">
      <c r="A39" s="1" t="s">
        <v>88</v>
      </c>
      <c r="B39" s="2" t="s">
        <v>35</v>
      </c>
      <c r="C39" s="2" t="s">
        <v>28</v>
      </c>
      <c r="D39" s="3" t="s">
        <v>76</v>
      </c>
      <c r="E39" s="4" t="s">
        <v>89</v>
      </c>
      <c r="F39" s="5">
        <v>148</v>
      </c>
      <c r="G39" s="5"/>
      <c r="H39" s="5">
        <v>148</v>
      </c>
      <c r="I39" s="5"/>
      <c r="J39" s="5">
        <v>148</v>
      </c>
    </row>
    <row r="40" spans="1:11" x14ac:dyDescent="0.25">
      <c r="A40" s="1" t="s">
        <v>90</v>
      </c>
      <c r="B40" s="2" t="s">
        <v>35</v>
      </c>
      <c r="C40" s="2" t="s">
        <v>28</v>
      </c>
      <c r="D40" s="3" t="s">
        <v>76</v>
      </c>
      <c r="E40" s="4" t="s">
        <v>91</v>
      </c>
      <c r="F40" s="5">
        <v>51</v>
      </c>
      <c r="G40" s="5"/>
      <c r="H40" s="5">
        <v>51</v>
      </c>
      <c r="I40" s="5"/>
      <c r="J40" s="5">
        <v>51</v>
      </c>
    </row>
    <row r="41" spans="1:11" ht="24.75" x14ac:dyDescent="0.25">
      <c r="A41" s="1" t="s">
        <v>92</v>
      </c>
      <c r="B41" s="2" t="s">
        <v>35</v>
      </c>
      <c r="C41" s="2" t="s">
        <v>28</v>
      </c>
      <c r="D41" s="3" t="s">
        <v>76</v>
      </c>
      <c r="E41" s="4" t="s">
        <v>93</v>
      </c>
      <c r="F41" s="5">
        <v>44</v>
      </c>
      <c r="G41" s="5"/>
      <c r="H41" s="5">
        <v>44</v>
      </c>
      <c r="I41" s="5"/>
      <c r="J41" s="5">
        <v>44</v>
      </c>
    </row>
    <row r="42" spans="1:11" s="34" customFormat="1" ht="24" x14ac:dyDescent="0.2">
      <c r="A42" s="28" t="s">
        <v>94</v>
      </c>
      <c r="B42" s="29" t="s">
        <v>27</v>
      </c>
      <c r="C42" s="29" t="s">
        <v>28</v>
      </c>
      <c r="D42" s="30" t="s">
        <v>29</v>
      </c>
      <c r="E42" s="31" t="s">
        <v>95</v>
      </c>
      <c r="F42" s="32">
        <v>9305</v>
      </c>
      <c r="G42" s="32"/>
      <c r="H42" s="32">
        <v>9353</v>
      </c>
      <c r="I42" s="32"/>
      <c r="J42" s="32">
        <v>9494</v>
      </c>
      <c r="K42" s="35"/>
    </row>
    <row r="43" spans="1:11" ht="24.75" x14ac:dyDescent="0.25">
      <c r="A43" s="1" t="s">
        <v>96</v>
      </c>
      <c r="B43" s="2" t="s">
        <v>59</v>
      </c>
      <c r="C43" s="2" t="s">
        <v>28</v>
      </c>
      <c r="D43" s="3" t="s">
        <v>97</v>
      </c>
      <c r="E43" s="4" t="s">
        <v>98</v>
      </c>
      <c r="F43" s="5">
        <v>9305</v>
      </c>
      <c r="G43" s="5"/>
      <c r="H43" s="5">
        <v>9353</v>
      </c>
      <c r="I43" s="5"/>
      <c r="J43" s="5">
        <v>9494</v>
      </c>
    </row>
    <row r="44" spans="1:11" s="34" customFormat="1" ht="24" x14ac:dyDescent="0.2">
      <c r="A44" s="28" t="s">
        <v>99</v>
      </c>
      <c r="B44" s="29" t="s">
        <v>27</v>
      </c>
      <c r="C44" s="29" t="s">
        <v>28</v>
      </c>
      <c r="D44" s="30" t="s">
        <v>29</v>
      </c>
      <c r="E44" s="31" t="s">
        <v>100</v>
      </c>
      <c r="F44" s="32">
        <v>1800</v>
      </c>
      <c r="G44" s="32"/>
      <c r="H44" s="32">
        <v>1180</v>
      </c>
      <c r="I44" s="32"/>
      <c r="J44" s="32">
        <v>800</v>
      </c>
      <c r="K44" s="35"/>
    </row>
    <row r="45" spans="1:11" ht="60.75" x14ac:dyDescent="0.25">
      <c r="A45" s="1" t="s">
        <v>101</v>
      </c>
      <c r="B45" s="2" t="s">
        <v>59</v>
      </c>
      <c r="C45" s="2" t="s">
        <v>28</v>
      </c>
      <c r="D45" s="3" t="s">
        <v>102</v>
      </c>
      <c r="E45" s="4" t="s">
        <v>103</v>
      </c>
      <c r="F45" s="5">
        <v>1500</v>
      </c>
      <c r="G45" s="5"/>
      <c r="H45" s="5">
        <v>880</v>
      </c>
      <c r="I45" s="5"/>
      <c r="J45" s="5">
        <v>500</v>
      </c>
    </row>
    <row r="46" spans="1:11" ht="36.75" x14ac:dyDescent="0.25">
      <c r="A46" s="1" t="s">
        <v>104</v>
      </c>
      <c r="B46" s="2" t="s">
        <v>59</v>
      </c>
      <c r="C46" s="2" t="s">
        <v>28</v>
      </c>
      <c r="D46" s="3" t="s">
        <v>105</v>
      </c>
      <c r="E46" s="4" t="s">
        <v>106</v>
      </c>
      <c r="F46" s="5">
        <v>300</v>
      </c>
      <c r="G46" s="5"/>
      <c r="H46" s="5">
        <v>300</v>
      </c>
      <c r="I46" s="5"/>
      <c r="J46" s="5">
        <v>300</v>
      </c>
    </row>
    <row r="47" spans="1:11" s="34" customFormat="1" ht="14.25" x14ac:dyDescent="0.2">
      <c r="A47" s="28" t="s">
        <v>107</v>
      </c>
      <c r="B47" s="29" t="s">
        <v>27</v>
      </c>
      <c r="C47" s="29" t="s">
        <v>28</v>
      </c>
      <c r="D47" s="30" t="s">
        <v>29</v>
      </c>
      <c r="E47" s="31" t="s">
        <v>108</v>
      </c>
      <c r="F47" s="32">
        <v>1275</v>
      </c>
      <c r="G47" s="32"/>
      <c r="H47" s="32">
        <v>1275</v>
      </c>
      <c r="I47" s="32"/>
      <c r="J47" s="32">
        <v>1275</v>
      </c>
      <c r="K47" s="35"/>
    </row>
    <row r="48" spans="1:11" ht="57" customHeight="1" x14ac:dyDescent="0.25">
      <c r="A48" s="1" t="s">
        <v>109</v>
      </c>
      <c r="B48" s="2" t="s">
        <v>35</v>
      </c>
      <c r="C48" s="2" t="s">
        <v>28</v>
      </c>
      <c r="D48" s="3" t="s">
        <v>110</v>
      </c>
      <c r="E48" s="4" t="s">
        <v>111</v>
      </c>
      <c r="F48" s="5">
        <v>7</v>
      </c>
      <c r="G48" s="5"/>
      <c r="H48" s="5">
        <v>7</v>
      </c>
      <c r="I48" s="5"/>
      <c r="J48" s="5">
        <v>7</v>
      </c>
    </row>
    <row r="49" spans="1:11" ht="72.75" x14ac:dyDescent="0.25">
      <c r="A49" s="1" t="s">
        <v>112</v>
      </c>
      <c r="B49" s="2" t="s">
        <v>35</v>
      </c>
      <c r="C49" s="2" t="s">
        <v>28</v>
      </c>
      <c r="D49" s="3" t="s">
        <v>110</v>
      </c>
      <c r="E49" s="4" t="s">
        <v>113</v>
      </c>
      <c r="F49" s="5">
        <v>10</v>
      </c>
      <c r="G49" s="5"/>
      <c r="H49" s="5">
        <v>10</v>
      </c>
      <c r="I49" s="5"/>
      <c r="J49" s="5">
        <v>10</v>
      </c>
    </row>
    <row r="50" spans="1:11" ht="57" customHeight="1" x14ac:dyDescent="0.25">
      <c r="A50" s="1" t="s">
        <v>114</v>
      </c>
      <c r="B50" s="2" t="s">
        <v>35</v>
      </c>
      <c r="C50" s="2" t="s">
        <v>28</v>
      </c>
      <c r="D50" s="3" t="s">
        <v>110</v>
      </c>
      <c r="E50" s="4" t="s">
        <v>115</v>
      </c>
      <c r="F50" s="5">
        <v>6</v>
      </c>
      <c r="G50" s="5"/>
      <c r="H50" s="5">
        <v>6</v>
      </c>
      <c r="I50" s="5"/>
      <c r="J50" s="5">
        <v>6</v>
      </c>
    </row>
    <row r="51" spans="1:11" ht="78.75" customHeight="1" x14ac:dyDescent="0.25">
      <c r="A51" s="1" t="s">
        <v>116</v>
      </c>
      <c r="B51" s="2" t="s">
        <v>35</v>
      </c>
      <c r="C51" s="2" t="s">
        <v>28</v>
      </c>
      <c r="D51" s="3" t="s">
        <v>110</v>
      </c>
      <c r="E51" s="4" t="s">
        <v>117</v>
      </c>
      <c r="F51" s="5">
        <v>10</v>
      </c>
      <c r="G51" s="5"/>
      <c r="H51" s="5">
        <v>10</v>
      </c>
      <c r="I51" s="5"/>
      <c r="J51" s="5">
        <v>10</v>
      </c>
    </row>
    <row r="52" spans="1:11" ht="60.75" x14ac:dyDescent="0.25">
      <c r="A52" s="1" t="s">
        <v>118</v>
      </c>
      <c r="B52" s="2" t="s">
        <v>35</v>
      </c>
      <c r="C52" s="2" t="s">
        <v>28</v>
      </c>
      <c r="D52" s="3" t="s">
        <v>110</v>
      </c>
      <c r="E52" s="4" t="s">
        <v>119</v>
      </c>
      <c r="F52" s="5">
        <v>7</v>
      </c>
      <c r="G52" s="5"/>
      <c r="H52" s="5">
        <v>7</v>
      </c>
      <c r="I52" s="5"/>
      <c r="J52" s="5">
        <v>7</v>
      </c>
    </row>
    <row r="53" spans="1:11" ht="47.25" customHeight="1" x14ac:dyDescent="0.25">
      <c r="A53" s="1" t="s">
        <v>120</v>
      </c>
      <c r="B53" s="2" t="s">
        <v>35</v>
      </c>
      <c r="C53" s="2" t="s">
        <v>28</v>
      </c>
      <c r="D53" s="3" t="s">
        <v>110</v>
      </c>
      <c r="E53" s="4" t="s">
        <v>121</v>
      </c>
      <c r="F53" s="5">
        <v>20</v>
      </c>
      <c r="G53" s="5"/>
      <c r="H53" s="5">
        <v>20</v>
      </c>
      <c r="I53" s="5"/>
      <c r="J53" s="5">
        <v>20</v>
      </c>
    </row>
    <row r="54" spans="1:11" ht="60.75" x14ac:dyDescent="0.25">
      <c r="A54" s="1" t="s">
        <v>122</v>
      </c>
      <c r="B54" s="2" t="s">
        <v>35</v>
      </c>
      <c r="C54" s="2" t="s">
        <v>28</v>
      </c>
      <c r="D54" s="3" t="s">
        <v>110</v>
      </c>
      <c r="E54" s="4" t="s">
        <v>123</v>
      </c>
      <c r="F54" s="5">
        <v>30</v>
      </c>
      <c r="G54" s="5"/>
      <c r="H54" s="5">
        <v>30</v>
      </c>
      <c r="I54" s="5"/>
      <c r="J54" s="5">
        <v>30</v>
      </c>
    </row>
    <row r="55" spans="1:11" ht="36.75" x14ac:dyDescent="0.25">
      <c r="A55" s="1" t="s">
        <v>124</v>
      </c>
      <c r="B55" s="2" t="s">
        <v>54</v>
      </c>
      <c r="C55" s="2" t="s">
        <v>28</v>
      </c>
      <c r="D55" s="3" t="s">
        <v>110</v>
      </c>
      <c r="E55" s="4" t="s">
        <v>125</v>
      </c>
      <c r="F55" s="5">
        <v>5</v>
      </c>
      <c r="G55" s="5"/>
      <c r="H55" s="5">
        <v>5</v>
      </c>
      <c r="I55" s="5"/>
      <c r="J55" s="5">
        <v>5</v>
      </c>
    </row>
    <row r="56" spans="1:11" ht="47.25" customHeight="1" x14ac:dyDescent="0.25">
      <c r="A56" s="1" t="s">
        <v>126</v>
      </c>
      <c r="B56" s="2" t="s">
        <v>35</v>
      </c>
      <c r="C56" s="2" t="s">
        <v>28</v>
      </c>
      <c r="D56" s="3" t="s">
        <v>110</v>
      </c>
      <c r="E56" s="4" t="s">
        <v>127</v>
      </c>
      <c r="F56" s="5">
        <v>180</v>
      </c>
      <c r="G56" s="5"/>
      <c r="H56" s="5">
        <v>30</v>
      </c>
      <c r="I56" s="5"/>
      <c r="J56" s="5">
        <v>30</v>
      </c>
    </row>
    <row r="57" spans="1:11" ht="72.75" x14ac:dyDescent="0.25">
      <c r="A57" s="1" t="s">
        <v>128</v>
      </c>
      <c r="B57" s="2" t="s">
        <v>35</v>
      </c>
      <c r="C57" s="2" t="s">
        <v>28</v>
      </c>
      <c r="D57" s="3" t="s">
        <v>110</v>
      </c>
      <c r="E57" s="4" t="s">
        <v>129</v>
      </c>
      <c r="F57" s="5">
        <v>1000</v>
      </c>
      <c r="G57" s="5"/>
      <c r="H57" s="5">
        <v>1150</v>
      </c>
      <c r="I57" s="5"/>
      <c r="J57" s="5">
        <v>1150</v>
      </c>
    </row>
    <row r="58" spans="1:11" s="34" customFormat="1" ht="14.25" x14ac:dyDescent="0.2">
      <c r="A58" s="28" t="s">
        <v>130</v>
      </c>
      <c r="B58" s="29" t="s">
        <v>27</v>
      </c>
      <c r="C58" s="29" t="s">
        <v>28</v>
      </c>
      <c r="D58" s="30" t="s">
        <v>29</v>
      </c>
      <c r="E58" s="31" t="s">
        <v>131</v>
      </c>
      <c r="F58" s="32">
        <v>2737.2</v>
      </c>
      <c r="G58" s="32"/>
      <c r="H58" s="32"/>
      <c r="I58" s="32"/>
      <c r="J58" s="32"/>
      <c r="K58" s="35"/>
    </row>
    <row r="59" spans="1:11" x14ac:dyDescent="0.25">
      <c r="A59" s="1" t="s">
        <v>132</v>
      </c>
      <c r="B59" s="2" t="s">
        <v>59</v>
      </c>
      <c r="C59" s="2" t="s">
        <v>28</v>
      </c>
      <c r="D59" s="3" t="s">
        <v>133</v>
      </c>
      <c r="E59" s="4" t="s">
        <v>134</v>
      </c>
      <c r="F59" s="5">
        <v>2737.2</v>
      </c>
      <c r="G59" s="5"/>
      <c r="H59" s="5"/>
      <c r="I59" s="5"/>
      <c r="J59" s="5"/>
    </row>
    <row r="60" spans="1:11" s="34" customFormat="1" ht="14.25" x14ac:dyDescent="0.2">
      <c r="A60" s="28" t="s">
        <v>135</v>
      </c>
      <c r="B60" s="29" t="s">
        <v>27</v>
      </c>
      <c r="C60" s="29" t="s">
        <v>28</v>
      </c>
      <c r="D60" s="30" t="s">
        <v>29</v>
      </c>
      <c r="E60" s="31" t="s">
        <v>136</v>
      </c>
      <c r="F60" s="32">
        <v>588371.68999999994</v>
      </c>
      <c r="G60" s="32"/>
      <c r="H60" s="32">
        <v>644858.55000000005</v>
      </c>
      <c r="I60" s="32"/>
      <c r="J60" s="32">
        <v>611168.24</v>
      </c>
      <c r="K60" s="35"/>
    </row>
    <row r="61" spans="1:11" s="34" customFormat="1" ht="24" x14ac:dyDescent="0.2">
      <c r="A61" s="28" t="s">
        <v>137</v>
      </c>
      <c r="B61" s="29" t="s">
        <v>27</v>
      </c>
      <c r="C61" s="29" t="s">
        <v>28</v>
      </c>
      <c r="D61" s="30" t="s">
        <v>29</v>
      </c>
      <c r="E61" s="31" t="s">
        <v>138</v>
      </c>
      <c r="F61" s="32">
        <v>588301.68999999994</v>
      </c>
      <c r="G61" s="32"/>
      <c r="H61" s="32">
        <v>644858.55000000005</v>
      </c>
      <c r="I61" s="32"/>
      <c r="J61" s="32">
        <v>611168.24</v>
      </c>
      <c r="K61" s="35"/>
    </row>
    <row r="62" spans="1:11" ht="24.75" x14ac:dyDescent="0.25">
      <c r="A62" s="1" t="s">
        <v>139</v>
      </c>
      <c r="B62" s="2" t="s">
        <v>59</v>
      </c>
      <c r="C62" s="2" t="s">
        <v>28</v>
      </c>
      <c r="D62" s="3" t="s">
        <v>133</v>
      </c>
      <c r="E62" s="4" t="s">
        <v>140</v>
      </c>
      <c r="F62" s="5">
        <v>132529</v>
      </c>
      <c r="G62" s="5"/>
      <c r="H62" s="5">
        <v>132529</v>
      </c>
      <c r="I62" s="5"/>
      <c r="J62" s="5">
        <v>132529</v>
      </c>
    </row>
    <row r="63" spans="1:11" ht="29.25" customHeight="1" x14ac:dyDescent="0.25">
      <c r="A63" s="1" t="s">
        <v>141</v>
      </c>
      <c r="B63" s="2" t="s">
        <v>59</v>
      </c>
      <c r="C63" s="2" t="s">
        <v>28</v>
      </c>
      <c r="D63" s="3" t="s">
        <v>133</v>
      </c>
      <c r="E63" s="4" t="s">
        <v>142</v>
      </c>
      <c r="F63" s="5">
        <v>1166.4000000000001</v>
      </c>
      <c r="G63" s="5"/>
      <c r="H63" s="5">
        <v>1166.4000000000001</v>
      </c>
      <c r="I63" s="5"/>
      <c r="J63" s="5">
        <v>1166.4000000000001</v>
      </c>
    </row>
    <row r="64" spans="1:11" ht="41.25" hidden="1" customHeight="1" x14ac:dyDescent="0.25">
      <c r="A64" s="1" t="s">
        <v>196</v>
      </c>
      <c r="B64" s="2" t="s">
        <v>59</v>
      </c>
      <c r="C64" s="2" t="s">
        <v>28</v>
      </c>
      <c r="D64" s="3" t="s">
        <v>133</v>
      </c>
      <c r="E64" s="39" t="s">
        <v>195</v>
      </c>
      <c r="F64" s="5"/>
      <c r="G64" s="5"/>
      <c r="H64" s="5">
        <v>34500</v>
      </c>
      <c r="I64" s="5"/>
      <c r="J64" s="5">
        <v>34500</v>
      </c>
    </row>
    <row r="65" spans="1:10" ht="39" customHeight="1" x14ac:dyDescent="0.25">
      <c r="A65" s="1" t="s">
        <v>143</v>
      </c>
      <c r="B65" s="2" t="s">
        <v>59</v>
      </c>
      <c r="C65" s="2" t="s">
        <v>28</v>
      </c>
      <c r="D65" s="3" t="s">
        <v>133</v>
      </c>
      <c r="E65" s="39" t="s">
        <v>144</v>
      </c>
      <c r="F65" s="5">
        <v>16289.5</v>
      </c>
      <c r="G65" s="5"/>
      <c r="H65" s="5">
        <v>32579</v>
      </c>
      <c r="I65" s="5"/>
      <c r="J65" s="5"/>
    </row>
    <row r="66" spans="1:10" ht="39.75" customHeight="1" x14ac:dyDescent="0.25">
      <c r="A66" s="1" t="s">
        <v>145</v>
      </c>
      <c r="B66" s="2" t="s">
        <v>59</v>
      </c>
      <c r="C66" s="2" t="s">
        <v>28</v>
      </c>
      <c r="D66" s="3" t="s">
        <v>133</v>
      </c>
      <c r="E66" s="4" t="s">
        <v>146</v>
      </c>
      <c r="F66" s="5">
        <v>11953.26</v>
      </c>
      <c r="G66" s="5"/>
      <c r="H66" s="5">
        <v>12249.78</v>
      </c>
      <c r="I66" s="5"/>
      <c r="J66" s="5">
        <v>12638.01</v>
      </c>
    </row>
    <row r="67" spans="1:10" ht="36.75" x14ac:dyDescent="0.25">
      <c r="A67" s="1" t="s">
        <v>147</v>
      </c>
      <c r="B67" s="2" t="s">
        <v>59</v>
      </c>
      <c r="C67" s="2" t="s">
        <v>28</v>
      </c>
      <c r="D67" s="3" t="s">
        <v>133</v>
      </c>
      <c r="E67" s="4" t="s">
        <v>148</v>
      </c>
      <c r="F67" s="5">
        <v>1560.6</v>
      </c>
      <c r="G67" s="5"/>
      <c r="H67" s="5">
        <v>1560.6</v>
      </c>
      <c r="I67" s="5"/>
      <c r="J67" s="5"/>
    </row>
    <row r="68" spans="1:10" ht="24.75" x14ac:dyDescent="0.25">
      <c r="A68" s="1" t="s">
        <v>149</v>
      </c>
      <c r="B68" s="2" t="s">
        <v>59</v>
      </c>
      <c r="C68" s="2" t="s">
        <v>28</v>
      </c>
      <c r="D68" s="3" t="s">
        <v>133</v>
      </c>
      <c r="E68" s="4" t="s">
        <v>150</v>
      </c>
      <c r="F68" s="5">
        <v>62.86</v>
      </c>
      <c r="G68" s="5"/>
      <c r="H68" s="5">
        <v>62.86</v>
      </c>
      <c r="I68" s="5"/>
      <c r="J68" s="5"/>
    </row>
    <row r="69" spans="1:10" ht="24.75" x14ac:dyDescent="0.25">
      <c r="A69" s="1" t="s">
        <v>151</v>
      </c>
      <c r="B69" s="2" t="s">
        <v>59</v>
      </c>
      <c r="C69" s="2" t="s">
        <v>28</v>
      </c>
      <c r="D69" s="3" t="s">
        <v>133</v>
      </c>
      <c r="E69" s="4" t="s">
        <v>152</v>
      </c>
      <c r="F69" s="5">
        <v>18.54</v>
      </c>
      <c r="G69" s="5"/>
      <c r="H69" s="5">
        <v>20.61</v>
      </c>
      <c r="I69" s="5"/>
      <c r="J69" s="5">
        <v>20.61</v>
      </c>
    </row>
    <row r="70" spans="1:10" ht="36.75" x14ac:dyDescent="0.25">
      <c r="A70" s="1" t="s">
        <v>153</v>
      </c>
      <c r="B70" s="2" t="s">
        <v>59</v>
      </c>
      <c r="C70" s="2" t="s">
        <v>154</v>
      </c>
      <c r="D70" s="3" t="s">
        <v>133</v>
      </c>
      <c r="E70" s="4" t="s">
        <v>155</v>
      </c>
      <c r="F70" s="5">
        <v>16576.7</v>
      </c>
      <c r="G70" s="5"/>
      <c r="H70" s="5">
        <v>17256.3</v>
      </c>
      <c r="I70" s="5"/>
      <c r="J70" s="5">
        <v>17256.3</v>
      </c>
    </row>
    <row r="71" spans="1:10" ht="72.75" x14ac:dyDescent="0.25">
      <c r="A71" s="1" t="s">
        <v>153</v>
      </c>
      <c r="B71" s="2" t="s">
        <v>59</v>
      </c>
      <c r="C71" s="2" t="s">
        <v>156</v>
      </c>
      <c r="D71" s="3" t="s">
        <v>133</v>
      </c>
      <c r="E71" s="4" t="s">
        <v>157</v>
      </c>
      <c r="F71" s="5">
        <v>57.84</v>
      </c>
      <c r="G71" s="5"/>
      <c r="H71" s="5">
        <v>57.84</v>
      </c>
      <c r="I71" s="5"/>
      <c r="J71" s="5">
        <v>57.84</v>
      </c>
    </row>
    <row r="72" spans="1:10" ht="60.75" x14ac:dyDescent="0.25">
      <c r="A72" s="1" t="s">
        <v>158</v>
      </c>
      <c r="B72" s="2" t="s">
        <v>59</v>
      </c>
      <c r="C72" s="2" t="s">
        <v>159</v>
      </c>
      <c r="D72" s="3" t="s">
        <v>133</v>
      </c>
      <c r="E72" s="4" t="s">
        <v>160</v>
      </c>
      <c r="F72" s="5">
        <v>311651.62</v>
      </c>
      <c r="G72" s="5"/>
      <c r="H72" s="5">
        <v>311651.09999999998</v>
      </c>
      <c r="I72" s="5"/>
      <c r="J72" s="5">
        <v>311655.37</v>
      </c>
    </row>
    <row r="73" spans="1:10" ht="48.75" x14ac:dyDescent="0.25">
      <c r="A73" s="1" t="s">
        <v>158</v>
      </c>
      <c r="B73" s="2" t="s">
        <v>59</v>
      </c>
      <c r="C73" s="2" t="s">
        <v>161</v>
      </c>
      <c r="D73" s="3" t="s">
        <v>133</v>
      </c>
      <c r="E73" s="4" t="s">
        <v>162</v>
      </c>
      <c r="F73" s="5">
        <v>87886.080000000002</v>
      </c>
      <c r="G73" s="5"/>
      <c r="H73" s="5">
        <v>92529.47</v>
      </c>
      <c r="I73" s="5"/>
      <c r="J73" s="5">
        <v>92529.47</v>
      </c>
    </row>
    <row r="74" spans="1:10" ht="48.75" x14ac:dyDescent="0.25">
      <c r="A74" s="1" t="s">
        <v>158</v>
      </c>
      <c r="B74" s="2" t="s">
        <v>59</v>
      </c>
      <c r="C74" s="2" t="s">
        <v>163</v>
      </c>
      <c r="D74" s="3" t="s">
        <v>133</v>
      </c>
      <c r="E74" s="4" t="s">
        <v>164</v>
      </c>
      <c r="F74" s="5">
        <v>3715.96</v>
      </c>
      <c r="G74" s="5"/>
      <c r="H74" s="5">
        <v>3733.26</v>
      </c>
      <c r="I74" s="5"/>
      <c r="J74" s="5">
        <v>3733.26</v>
      </c>
    </row>
    <row r="75" spans="1:10" ht="36.75" x14ac:dyDescent="0.25">
      <c r="A75" s="1" t="s">
        <v>158</v>
      </c>
      <c r="B75" s="2" t="s">
        <v>59</v>
      </c>
      <c r="C75" s="2" t="s">
        <v>165</v>
      </c>
      <c r="D75" s="3" t="s">
        <v>133</v>
      </c>
      <c r="E75" s="4" t="s">
        <v>166</v>
      </c>
      <c r="F75" s="5">
        <v>428.27</v>
      </c>
      <c r="G75" s="5"/>
      <c r="H75" s="5">
        <v>428.27</v>
      </c>
      <c r="I75" s="5"/>
      <c r="J75" s="5">
        <v>428.27</v>
      </c>
    </row>
    <row r="76" spans="1:10" ht="24.75" x14ac:dyDescent="0.25">
      <c r="A76" s="1" t="s">
        <v>158</v>
      </c>
      <c r="B76" s="2" t="s">
        <v>59</v>
      </c>
      <c r="C76" s="2" t="s">
        <v>167</v>
      </c>
      <c r="D76" s="3" t="s">
        <v>133</v>
      </c>
      <c r="E76" s="4" t="s">
        <v>168</v>
      </c>
      <c r="F76" s="5">
        <v>403.67</v>
      </c>
      <c r="G76" s="5"/>
      <c r="H76" s="5">
        <v>425.24</v>
      </c>
      <c r="I76" s="5"/>
      <c r="J76" s="5">
        <v>426.94</v>
      </c>
    </row>
    <row r="77" spans="1:10" ht="108.75" x14ac:dyDescent="0.25">
      <c r="A77" s="1" t="s">
        <v>158</v>
      </c>
      <c r="B77" s="2" t="s">
        <v>59</v>
      </c>
      <c r="C77" s="2" t="s">
        <v>169</v>
      </c>
      <c r="D77" s="3" t="s">
        <v>133</v>
      </c>
      <c r="E77" s="4" t="s">
        <v>170</v>
      </c>
      <c r="F77" s="5">
        <v>111.82</v>
      </c>
      <c r="G77" s="5"/>
      <c r="H77" s="5">
        <v>111.82</v>
      </c>
      <c r="I77" s="5"/>
      <c r="J77" s="5">
        <v>111.82</v>
      </c>
    </row>
    <row r="78" spans="1:10" ht="24.75" x14ac:dyDescent="0.25">
      <c r="A78" s="1" t="s">
        <v>158</v>
      </c>
      <c r="B78" s="2" t="s">
        <v>59</v>
      </c>
      <c r="C78" s="2" t="s">
        <v>171</v>
      </c>
      <c r="D78" s="3" t="s">
        <v>133</v>
      </c>
      <c r="E78" s="4" t="s">
        <v>172</v>
      </c>
      <c r="F78" s="5">
        <v>10</v>
      </c>
      <c r="G78" s="5"/>
      <c r="H78" s="5"/>
      <c r="I78" s="5"/>
      <c r="J78" s="5"/>
    </row>
    <row r="79" spans="1:10" ht="84.75" x14ac:dyDescent="0.25">
      <c r="A79" s="1" t="s">
        <v>158</v>
      </c>
      <c r="B79" s="2" t="s">
        <v>59</v>
      </c>
      <c r="C79" s="2" t="s">
        <v>173</v>
      </c>
      <c r="D79" s="3" t="s">
        <v>133</v>
      </c>
      <c r="E79" s="4" t="s">
        <v>174</v>
      </c>
      <c r="F79" s="5">
        <v>70.099999999999994</v>
      </c>
      <c r="G79" s="5"/>
      <c r="H79" s="5">
        <v>70.099999999999994</v>
      </c>
      <c r="I79" s="5"/>
      <c r="J79" s="5">
        <v>70.099999999999994</v>
      </c>
    </row>
    <row r="80" spans="1:10" ht="96.75" x14ac:dyDescent="0.25">
      <c r="A80" s="1" t="s">
        <v>158</v>
      </c>
      <c r="B80" s="2" t="s">
        <v>59</v>
      </c>
      <c r="C80" s="2" t="s">
        <v>175</v>
      </c>
      <c r="D80" s="3" t="s">
        <v>133</v>
      </c>
      <c r="E80" s="4" t="s">
        <v>176</v>
      </c>
      <c r="F80" s="5">
        <v>55.86</v>
      </c>
      <c r="G80" s="5"/>
      <c r="H80" s="5">
        <v>55.86</v>
      </c>
      <c r="I80" s="5"/>
      <c r="J80" s="5">
        <v>55.86</v>
      </c>
    </row>
    <row r="81" spans="1:11" ht="84.75" x14ac:dyDescent="0.25">
      <c r="A81" s="1" t="s">
        <v>158</v>
      </c>
      <c r="B81" s="2" t="s">
        <v>59</v>
      </c>
      <c r="C81" s="2" t="s">
        <v>177</v>
      </c>
      <c r="D81" s="3" t="s">
        <v>133</v>
      </c>
      <c r="E81" s="4" t="s">
        <v>178</v>
      </c>
      <c r="F81" s="5">
        <v>163.56</v>
      </c>
      <c r="G81" s="5"/>
      <c r="H81" s="5">
        <v>163.56</v>
      </c>
      <c r="I81" s="5"/>
      <c r="J81" s="5">
        <v>163.56</v>
      </c>
    </row>
    <row r="82" spans="1:11" ht="48.75" x14ac:dyDescent="0.25">
      <c r="A82" s="1" t="s">
        <v>179</v>
      </c>
      <c r="B82" s="2" t="s">
        <v>59</v>
      </c>
      <c r="C82" s="2" t="s">
        <v>28</v>
      </c>
      <c r="D82" s="3" t="s">
        <v>133</v>
      </c>
      <c r="E82" s="4" t="s">
        <v>180</v>
      </c>
      <c r="F82" s="5">
        <v>856.12</v>
      </c>
      <c r="G82" s="5"/>
      <c r="H82" s="5">
        <v>856.12</v>
      </c>
      <c r="I82" s="5"/>
      <c r="J82" s="5">
        <v>856.12</v>
      </c>
    </row>
    <row r="83" spans="1:11" ht="36.75" x14ac:dyDescent="0.25">
      <c r="A83" s="1" t="s">
        <v>181</v>
      </c>
      <c r="B83" s="2" t="s">
        <v>59</v>
      </c>
      <c r="C83" s="2" t="s">
        <v>28</v>
      </c>
      <c r="D83" s="3" t="s">
        <v>133</v>
      </c>
      <c r="E83" s="4" t="s">
        <v>182</v>
      </c>
      <c r="F83" s="5">
        <v>1646.73</v>
      </c>
      <c r="G83" s="5"/>
      <c r="H83" s="5">
        <v>1706.26</v>
      </c>
      <c r="I83" s="5"/>
      <c r="J83" s="5">
        <v>1768.21</v>
      </c>
    </row>
    <row r="84" spans="1:11" ht="48.75" x14ac:dyDescent="0.25">
      <c r="A84" s="1" t="s">
        <v>183</v>
      </c>
      <c r="B84" s="2" t="s">
        <v>59</v>
      </c>
      <c r="C84" s="2" t="s">
        <v>28</v>
      </c>
      <c r="D84" s="3" t="s">
        <v>133</v>
      </c>
      <c r="E84" s="4" t="s">
        <v>184</v>
      </c>
      <c r="F84" s="5">
        <v>4.3</v>
      </c>
      <c r="G84" s="5"/>
      <c r="H84" s="5">
        <v>2</v>
      </c>
      <c r="I84" s="5"/>
      <c r="J84" s="5">
        <v>15.7</v>
      </c>
    </row>
    <row r="85" spans="1:11" ht="24.75" x14ac:dyDescent="0.25">
      <c r="A85" s="1" t="s">
        <v>185</v>
      </c>
      <c r="B85" s="2" t="s">
        <v>59</v>
      </c>
      <c r="C85" s="2" t="s">
        <v>28</v>
      </c>
      <c r="D85" s="3" t="s">
        <v>133</v>
      </c>
      <c r="E85" s="4" t="s">
        <v>186</v>
      </c>
      <c r="F85" s="5">
        <v>1082.9000000000001</v>
      </c>
      <c r="G85" s="5"/>
      <c r="H85" s="5">
        <v>1143.0999999999999</v>
      </c>
      <c r="I85" s="5"/>
      <c r="J85" s="5">
        <v>1185.4000000000001</v>
      </c>
    </row>
    <row r="86" spans="1:11" s="34" customFormat="1" ht="14.25" x14ac:dyDescent="0.2">
      <c r="A86" s="28" t="s">
        <v>187</v>
      </c>
      <c r="B86" s="29" t="s">
        <v>27</v>
      </c>
      <c r="C86" s="29" t="s">
        <v>28</v>
      </c>
      <c r="D86" s="30" t="s">
        <v>29</v>
      </c>
      <c r="E86" s="31" t="s">
        <v>188</v>
      </c>
      <c r="F86" s="32">
        <v>70</v>
      </c>
      <c r="G86" s="32"/>
      <c r="H86" s="32"/>
      <c r="I86" s="32"/>
      <c r="J86" s="32"/>
      <c r="K86" s="35"/>
    </row>
    <row r="87" spans="1:11" ht="24.75" x14ac:dyDescent="0.25">
      <c r="A87" s="1" t="s">
        <v>189</v>
      </c>
      <c r="B87" s="2" t="s">
        <v>59</v>
      </c>
      <c r="C87" s="2" t="s">
        <v>28</v>
      </c>
      <c r="D87" s="3" t="s">
        <v>133</v>
      </c>
      <c r="E87" s="4" t="s">
        <v>190</v>
      </c>
      <c r="F87" s="5">
        <v>70</v>
      </c>
      <c r="G87" s="5"/>
      <c r="H87" s="5"/>
      <c r="I87" s="5"/>
      <c r="J87" s="5"/>
    </row>
    <row r="88" spans="1:11" ht="15.75" x14ac:dyDescent="0.25">
      <c r="A88" s="42"/>
      <c r="B88" s="43"/>
      <c r="C88" s="43"/>
      <c r="D88" s="44"/>
      <c r="E88" s="36" t="s">
        <v>191</v>
      </c>
      <c r="F88" s="37">
        <f>F12</f>
        <v>845251.89</v>
      </c>
      <c r="G88" s="38"/>
      <c r="H88" s="37">
        <f>H12</f>
        <v>911459.55</v>
      </c>
      <c r="I88" s="38"/>
      <c r="J88" s="37">
        <f>J12</f>
        <v>891193.24</v>
      </c>
      <c r="K88" s="38"/>
    </row>
    <row r="89" spans="1:11" ht="15.75" x14ac:dyDescent="0.25">
      <c r="A89" s="42"/>
      <c r="B89" s="43"/>
      <c r="C89" s="43"/>
      <c r="D89" s="44"/>
      <c r="E89" s="36" t="s">
        <v>192</v>
      </c>
      <c r="F89" s="37">
        <f>F90-F88</f>
        <v>4259.4200000000419</v>
      </c>
      <c r="G89" s="38"/>
      <c r="H89" s="37">
        <f>H90-H88</f>
        <v>0</v>
      </c>
      <c r="I89" s="38"/>
      <c r="J89" s="37">
        <f>J90-J88</f>
        <v>0</v>
      </c>
      <c r="K89" s="38"/>
    </row>
    <row r="90" spans="1:11" ht="15.75" x14ac:dyDescent="0.25">
      <c r="A90" s="42"/>
      <c r="B90" s="43"/>
      <c r="C90" s="43"/>
      <c r="D90" s="44"/>
      <c r="E90" s="36" t="s">
        <v>193</v>
      </c>
      <c r="F90" s="37">
        <v>849511.31</v>
      </c>
      <c r="G90" s="38"/>
      <c r="H90" s="37">
        <f>I12</f>
        <v>911459.55</v>
      </c>
      <c r="I90" s="38"/>
      <c r="J90" s="37">
        <f>K12</f>
        <v>891193.24</v>
      </c>
      <c r="K90" s="38"/>
    </row>
  </sheetData>
  <mergeCells count="5">
    <mergeCell ref="A7:J7"/>
    <mergeCell ref="A9:D9"/>
    <mergeCell ref="A88:D88"/>
    <mergeCell ref="A89:D89"/>
    <mergeCell ref="A90:D90"/>
  </mergeCells>
  <pageMargins left="0.70866141732283472" right="0.70866141732283472" top="0.74803149606299213" bottom="0.74803149606299213" header="0.31496062992125984" footer="0.31496062992125984"/>
  <pageSetup paperSize="9" scale="91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2021-2022-233</cp:lastModifiedBy>
  <cp:lastPrinted>2022-11-09T09:34:25Z</cp:lastPrinted>
  <dcterms:created xsi:type="dcterms:W3CDTF">2022-11-08T10:08:57Z</dcterms:created>
  <dcterms:modified xsi:type="dcterms:W3CDTF">2022-11-10T09:31:09Z</dcterms:modified>
</cp:coreProperties>
</file>