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4240" windowHeight="12345" activeTab="1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G107" i="1"/>
  <c r="F107"/>
  <c r="J107"/>
  <c r="I105"/>
  <c r="H105"/>
  <c r="G105"/>
  <c r="G106"/>
  <c r="F105"/>
  <c r="J105"/>
  <c r="G11"/>
  <c r="F11"/>
  <c r="A9"/>
  <c r="A4"/>
  <c r="F106"/>
</calcChain>
</file>

<file path=xl/sharedStrings.xml><?xml version="1.0" encoding="utf-8"?>
<sst xmlns="http://schemas.openxmlformats.org/spreadsheetml/2006/main" count="486" uniqueCount="226">
  <si>
    <t>ОТЧЁТ</t>
  </si>
  <si>
    <t>об исполнении бюджета по доходам муниципального образования</t>
  </si>
  <si>
    <t>в тыс. руб.</t>
  </si>
  <si>
    <t>Код БКД</t>
  </si>
  <si>
    <t>Наименование</t>
  </si>
  <si>
    <t>% исполнения к уточненному плану</t>
  </si>
  <si>
    <t>БКД
Код</t>
  </si>
  <si>
    <t>ЭД_БКД
Код</t>
  </si>
  <si>
    <t>Программы
Код</t>
  </si>
  <si>
    <t>КОСГУ
Код</t>
  </si>
  <si>
    <t>Вариант=Шарканский 2021;
Табл=Наименования доходов;
Наименования;</t>
  </si>
  <si>
    <t>Вариант=Шарканский 2021;
Табл=Доходы-план помесячно нарастающим итогом 2021 (МО);
МО=1300600;
УБ=1121;
Дата=20210701;
Узлы=06;</t>
  </si>
  <si>
    <t>Вариант=Шарканский 2021;
Табл=Доходы-факт помесячно нарастающим итогом 2021 (МО);
МО=1300600;
УБ=1121;
Дата=20210701;
Узлы=06;</t>
  </si>
  <si>
    <t>Вариант=Шарканский 2021;
Табл=Уточненные росписи бюджета МО 2021;
МО=1300600;
УБ=1121;
Дата=20210701;
ВР=000;
ЦС=00000;
Ведомства=000;
ФКР=0000;
Узлы=06;
Муниципальные программы=00000;</t>
  </si>
  <si>
    <t>Вариант=Шарканский 2021;
Табл=Кассовое исполнение бюджета МО 2021;
МО=1300600;
УБ=1121;
Дата=20210701;
ВР=000;
ЦС=00000;
Ведомства=000;
ФКР=0000;
Узлы=06;
Муниципальные программы=00000;</t>
  </si>
  <si>
    <t>Формула
% исполнения к уточненному плану</t>
  </si>
  <si>
    <t>Вариант=Шарканский 2021;
Табл=Кассовое исполнение бюджета МО 2020;
МО=1300600;
УБ=1121;
Дата=20200401;
ВР=000;
ЦС=00000;
Ведомства=000;
ФКР=0000;
Узлы=06;
Муниципальные программы=00000;</t>
  </si>
  <si>
    <t>Код ЭД_БКД</t>
  </si>
  <si>
    <t>Код Программы</t>
  </si>
  <si>
    <t>Код ЭК</t>
  </si>
  <si>
    <t xml:space="preserve">Вариант: Шарканский 2021;
Таблица: Наименования доходов;
Наименования
</t>
  </si>
  <si>
    <t>Шарканский район*01.07.2021</t>
  </si>
  <si>
    <t>Вариант: Шарканский 2021;
Таблица: Доходы-факт помесячно нарастающим итогом 2021 (МО);
Данные
МО=1300600
УБ=1121
Узлы=06</t>
  </si>
  <si>
    <t>Вариант: Шарканский 2021;
Таблица: Уточненные росписи бюджета МО 2021;
Данные
МО=1300600
УБ=1121
ВР=000
ЦС=00000
Ведомства=000
ФКР=0000
Узлы=06</t>
  </si>
  <si>
    <t>Вариант: Шарканский 2021;
Таблица: Кассовое исполнение бюджета МО 2021;
Данные
МО=1300600
УБ=1121
ВР=000
ЦС=00000
Ведомства=000
ФКР=0000
Узлы=06</t>
  </si>
  <si>
    <t>Вариант: Шарканский 2021;
Таблица: Кассовое исполнение бюджета МО 2020;
Данные
МО=1300600
УБ=1121
Дата=20200401
ВР=000
ЦС=00000
Ведомства=000
ФКР=0000
Узлы=06</t>
  </si>
  <si>
    <t>00000000</t>
  </si>
  <si>
    <t>00</t>
  </si>
  <si>
    <t>0000</t>
  </si>
  <si>
    <t>000</t>
  </si>
  <si>
    <t>10000000</t>
  </si>
  <si>
    <t>НАЛОГОВЫЕ И НЕНАЛОГОВЫЕ ДОХОДЫ</t>
  </si>
  <si>
    <t>10100000</t>
  </si>
  <si>
    <t>НАЛОГИ НА ПРИБЫЛЬ, ДОХОДЫ</t>
  </si>
  <si>
    <t>10102010</t>
  </si>
  <si>
    <t>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</si>
  <si>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</si>
  <si>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</si>
  <si>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</si>
  <si>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</si>
  <si>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10102030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</si>
  <si>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</si>
  <si>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10102040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</si>
  <si>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</si>
  <si>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10300000</t>
  </si>
  <si>
    <t>НАЛОГИ НА ТОВАРЫ (РАБОТЫ, УСЛУГИ), РЕАЛИЗУЕМЫЕ НА ТЕРРИТОРИИ РОССИЙСКОЙ ФЕДЕРАЦИИ</t>
  </si>
  <si>
    <t>10302231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</si>
  <si>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</si>
  <si>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10302241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</si>
  <si>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</t>
  </si>
  <si>
    <t>10302251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</si>
  <si>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</si>
  <si>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10302261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</si>
  <si>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</si>
  <si>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10500000</t>
  </si>
  <si>
    <t>НАЛОГИ НА СОВОКУПНЫЙ ДОХОД</t>
  </si>
  <si>
    <t>10502010</t>
  </si>
  <si>
    <t>02</t>
  </si>
  <si>
    <t>Единый налог на вмененный доход для отдельных видов деятельности</t>
  </si>
  <si>
    <t>10502020</t>
  </si>
  <si>
    <t>Единый налог на вмененный доход для отдельных видов деятельности (за налоговые периоды, истекшие до 1 января 2011 года)</t>
  </si>
  <si>
    <t>10503010</t>
  </si>
  <si>
    <t>Единый сельскохозяйственный налог</t>
  </si>
  <si>
    <t>10503020</t>
  </si>
  <si>
    <t>Единый сельскохозяйственный налог (за налоговые периоды, истекшие до 1 января 2011 года)</t>
  </si>
  <si>
    <t>10504020</t>
  </si>
  <si>
    <t>Налог, взымаемый в связи с применением патентной системы налогообложения, зачисляемый в бюджеты мунципальных районов</t>
  </si>
  <si>
    <t>10700000</t>
  </si>
  <si>
    <t>НАЛОГИ, СБОРЫ И РЕГУЛЯРНЫЕ ПЛАТЕЖИ ЗА ПОЛЬЗОВАНИЕ ПРИРОДНЫМИ РЕСУРСАМИ</t>
  </si>
  <si>
    <t>10701020</t>
  </si>
  <si>
    <t>Налог на добычу общераспространенных полезных ископаемых</t>
  </si>
  <si>
    <t>10800000</t>
  </si>
  <si>
    <t>ГОСУДАРСТВЕННАЯ ПОШЛИНА</t>
  </si>
  <si>
    <t>10803010</t>
  </si>
  <si>
    <t>Государственная  пошлина  по  делам,  рассматриваемым  в    судах общей юрисдикции, мировыми судьями (за исключением Верховного Суда Российской Федерации)</t>
  </si>
  <si>
    <t>11100000</t>
  </si>
  <si>
    <t>ДОХОДЫ ОТ ИСПОЛЬЗОВАНИЯ ИМУЩЕСТВА, НАХОДЯЩЕГОСЯ В ГОСУДАРСТВЕННОЙ И МУНИЦИПАЛЬНОЙ СОБСТВЕННОСТИ</t>
  </si>
  <si>
    <t>11103050</t>
  </si>
  <si>
    <t>05</t>
  </si>
  <si>
    <t>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</si>
  <si>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</si>
  <si>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11105013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</si>
  <si>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</si>
  <si>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11105035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</si>
  <si>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</si>
  <si>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11109045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</si>
  <si>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</si>
  <si>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</t>
  </si>
  <si>
    <t>ПЛАТЕЖИ ПРИ ПОЛЬЗОВАНИИ ПРИРОДНЫМИ РЕСУРСАМИ</t>
  </si>
  <si>
    <t>11201010</t>
  </si>
  <si>
    <t>Плата за выбросы загрязняющих веществ в атмосферный воздух стационарными объектами</t>
  </si>
  <si>
    <t>11201030</t>
  </si>
  <si>
    <t>Плата за выбросы загрязняющих  веществ в водные объекты</t>
  </si>
  <si>
    <t>11201041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</si>
  <si>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</si>
  <si>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</t>
  </si>
  <si>
    <t>Плата за размещение твёрдых коммунальных отходов</t>
  </si>
  <si>
    <t>11201070</t>
  </si>
  <si>
    <t>Плата за выбросы загрязняющих веществ, образующихся при сжигании на факельных установках и (или) рассеивании попутного нефтянного газа</t>
  </si>
  <si>
    <t>11300000</t>
  </si>
  <si>
    <t>ДОХОДЫ ОТ ОКАЗАНИЯ ПЛАТНЫХ УСЛУГ(РАБОТ) И КОМПЕНСАЦИИ ЗАТРАТ ГОСУДАРСТВА</t>
  </si>
  <si>
    <t>11301995</t>
  </si>
  <si>
    <t>130</t>
  </si>
  <si>
    <t>Прочие доходы от оказания платных услуг (работ) получателями средств  бюджетов муниципальных районов</t>
  </si>
  <si>
    <t>11302065</t>
  </si>
  <si>
    <t>Доходы, поступающие в порядке возмещения расходов, понесенных в связи с эксплуатацией имущества муниципальных районов</t>
  </si>
  <si>
    <t>11302995</t>
  </si>
  <si>
    <t>Прочие доходы от компенсации затрат бюджетов муниципальных районов</t>
  </si>
  <si>
    <t>11400000</t>
  </si>
  <si>
    <t>ДОХОДЫ ОТ ПРОДАЖИ МАТЕРИАЛЬНЫХ И НЕМАТЕРИАЛЬНЫХ АКТИВОВ</t>
  </si>
  <si>
    <t>11402052</t>
  </si>
  <si>
    <t>440</t>
  </si>
  <si>
    <t>11402053</t>
  </si>
  <si>
    <t>410</t>
  </si>
  <si>
    <t>Доходы от реализации иного имущества, находящегося в собственности 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</si>
  <si>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11406013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</si>
  <si>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</si>
  <si>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</si>
  <si>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11600000</t>
  </si>
  <si>
    <t>ШТРАФЫ, САНКЦИИ, ВОЗМЕЩЕНИЕ УЩЕРБА</t>
  </si>
  <si>
    <t>11601053</t>
  </si>
  <si>
    <t>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</si>
  <si>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</si>
  <si>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</si>
  <si>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</si>
  <si>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</si>
  <si>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</si>
  <si>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11601084</t>
  </si>
  <si>
    <t>11601143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</si>
  <si>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</si>
  <si>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11601153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</si>
  <si>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</si>
  <si>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</si>
  <si>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</si>
  <si>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</si>
  <si>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</si>
  <si>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</si>
  <si>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</si>
  <si>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11607010</t>
  </si>
  <si>
    <t>11610123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</si>
  <si>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</si>
  <si>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11610129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</si>
  <si>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</si>
  <si>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11611050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</si>
  <si>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</si>
  <si>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11700000</t>
  </si>
  <si>
    <t>ПРОЧИЕ НЕНАЛОГОВЫЕ ДОХОДЫ</t>
  </si>
  <si>
    <t>11701050</t>
  </si>
  <si>
    <t>180</t>
  </si>
  <si>
    <t>Невыясненные поступления, зачисляемые в бюджеты муниципальных районов</t>
  </si>
  <si>
    <t>11705050</t>
  </si>
  <si>
    <t>Прочие неналоговые доходы бюджетов муниципальных районов</t>
  </si>
  <si>
    <t>11715030</t>
  </si>
  <si>
    <t>150</t>
  </si>
  <si>
    <t>Инициативные платежи, зачисляемые в бюджеты муниципальных районов</t>
  </si>
  <si>
    <t>20000000</t>
  </si>
  <si>
    <t>БЕЗВОЗМЕЗДНЫЕ ПОСТУПЛЕНИЯ</t>
  </si>
  <si>
    <t>20200000</t>
  </si>
  <si>
    <t>Безвозмездные поступления от других бюджетов бюджетной системы Российской Федерации</t>
  </si>
  <si>
    <t>20215001</t>
  </si>
  <si>
    <t xml:space="preserve">Дотация на выравнивание бюджетной обеспеченности </t>
  </si>
  <si>
    <t>20215002</t>
  </si>
  <si>
    <t>Дотации бюджетам муниципальных районов на поддержку мер по обеспечению сбалансированности бюджетов</t>
  </si>
  <si>
    <t>20219999</t>
  </si>
  <si>
    <t>20220077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</si>
  <si>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</si>
  <si>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20225097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</si>
  <si>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</si>
  <si>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20225304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</si>
  <si>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</si>
  <si>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</si>
  <si>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</si>
  <si>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20225497</t>
  </si>
  <si>
    <t>Субсидии бюджетам муниципальных районов на реализацию мероприятий по обеспечению жильем молодых семей</t>
  </si>
  <si>
    <t>20225519</t>
  </si>
  <si>
    <t>Субсидия бюджетам муниципальных районов на поддержку отрасли культуры</t>
  </si>
  <si>
    <t>20229999</t>
  </si>
  <si>
    <t>Прочие субсидии бюджетам муниципальных районов</t>
  </si>
  <si>
    <t>20230024</t>
  </si>
  <si>
    <t>Субвенции бюджетам муниципальных образований в Удмуртской Республике на выполнение передаваемых полномочий субъектов Российской Федерации</t>
  </si>
  <si>
    <t>20230027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</si>
  <si>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</si>
  <si>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20230029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</si>
  <si>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</si>
  <si>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</t>
  </si>
  <si>
    <t>Субвенция бюджетам муниципальных образований в Удмуртской Республике на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 в Удмуртской Республике</t>
  </si>
  <si>
    <t>20235260</t>
  </si>
  <si>
    <t>Субвенции бюджетам муниципальных образований в Удмуртской Республике на выплату единовременного пособия при всех формах устройства детей, лишённых родительского попечения, в семью</t>
  </si>
  <si>
    <t>20235469</t>
  </si>
  <si>
    <t>Субвенции бюджетам муниципальных районов на проведение Всероссийской переписи населения 2020 года</t>
  </si>
  <si>
    <t>20235930</t>
  </si>
  <si>
    <t>Субвенции бюджетам муниципальных образований в Удмуртской Республике на государственную регистрацию актов гражданского состояния</t>
  </si>
  <si>
    <t>20240014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</si>
  <si>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</si>
  <si>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20245160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</si>
  <si>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</si>
  <si>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20245303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</si>
  <si>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</si>
  <si>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20245393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</si>
  <si>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</si>
  <si>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20249999</t>
  </si>
  <si>
    <t>Прочие межбюджетные трансферты, передаваемые бюджетам муниципальных районов</t>
  </si>
  <si>
    <t>20400000</t>
  </si>
  <si>
    <t>БЕЗВОЗМЕЗДНЫЕ ПОСТУПЛЕНИЯ ОТ НЕГОСУДАРСТВЕННЫХ ОРГАНИЗАЦИЙ</t>
  </si>
  <si>
    <t>20405099</t>
  </si>
  <si>
    <t>Прочие безвозмездные поступления от негосударственных организаций в бюджеты муниципальных районов</t>
  </si>
  <si>
    <t>21800000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</si>
  <si>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</si>
  <si>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21805010</t>
  </si>
  <si>
    <t>Доходы бюджетов муниципальных районов от возврата бюджетными учреждениями остатков субсидий прошлых лет</t>
  </si>
  <si>
    <t>21805020</t>
  </si>
  <si>
    <t>Доходы бюджетов муниципальных районов от возврата автономными учреждениями остатков субсидий прошлых лет</t>
  </si>
  <si>
    <t>21860010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</si>
  <si>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</si>
  <si>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21900000</t>
  </si>
  <si>
    <t>ВОЗВРАТ ОСТАТКОВ СУБСИДИЙ, СУБВЕНЦИЙ И ИНЫХ МЕЖБЮДЖЕТНЫХ ТРАНСФЕРТОВ, ИМЕЮЩИХ ЦЕЛЕВОЕ НАЗНАЧЕНИЕ, ПРОШЛЫХ ЛЕТ</t>
  </si>
  <si>
    <t>21960010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</si>
  <si>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</si>
  <si>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</si>
  <si>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ДЕФИЦИТ</t>
  </si>
  <si>
    <t>БАЛАНС</t>
  </si>
  <si>
    <t>Приложение № 1</t>
  </si>
  <si>
    <t>к постановлению Администрации</t>
  </si>
  <si>
    <t>Административные штрафы, установленные главой 8 КоАП РФ об административных правонарушениях, за административные правонарушения в области охраны окружающей среды и природопользования, выявленных должностными лицами органов муниципального контроля</t>
  </si>
  <si>
    <t>Доходы от реализации имущества</t>
  </si>
  <si>
    <t>от 19.07.2021 года  № 544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</si>
</sst>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164" fontId="2" fillId="0" borderId="4" xfId="0" applyNumberFormat="1" applyFont="1" applyBorder="1" applyAlignment="1">
      <alignment wrapText="1"/>
    </xf>
    <xf numFmtId="165" fontId="1" fillId="0" borderId="4" xfId="0" applyNumberFormat="1" applyFont="1" applyBorder="1" applyAlignment="1">
      <alignment shrinkToFit="1"/>
    </xf>
    <xf numFmtId="165" fontId="1" fillId="0" borderId="4" xfId="0" applyNumberFormat="1" applyFont="1" applyFill="1" applyBorder="1" applyAlignment="1">
      <alignment shrinkToFit="1"/>
    </xf>
    <xf numFmtId="0" fontId="1" fillId="0" borderId="4" xfId="0" applyFont="1" applyFill="1" applyBorder="1" applyAlignment="1">
      <alignment shrinkToFit="1"/>
    </xf>
    <xf numFmtId="49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Fill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49" fontId="4" fillId="0" borderId="0" xfId="0" quotePrefix="1" applyNumberFormat="1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0" xfId="0" quotePrefix="1" applyFont="1" applyFill="1" applyAlignment="1">
      <alignment wrapText="1"/>
    </xf>
    <xf numFmtId="0" fontId="4" fillId="0" borderId="0" xfId="0" applyFont="1" applyAlignment="1">
      <alignment wrapText="1"/>
    </xf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164" fontId="7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shrinkToFit="1"/>
    </xf>
    <xf numFmtId="165" fontId="6" fillId="0" borderId="4" xfId="0" applyNumberFormat="1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165" fontId="3" fillId="0" borderId="4" xfId="0" applyNumberFormat="1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7"/>
  <sheetViews>
    <sheetView topLeftCell="A18" workbookViewId="0">
      <selection activeCell="A7" sqref="A7:G7"/>
    </sheetView>
  </sheetViews>
  <sheetFormatPr defaultRowHeight="15"/>
  <cols>
    <col min="1" max="1" width="10.140625" style="14" bestFit="1" customWidth="1"/>
    <col min="2" max="2" width="3.28515625" style="14" customWidth="1"/>
    <col min="3" max="3" width="5.5703125" style="14" bestFit="1" customWidth="1"/>
    <col min="4" max="4" width="4.85546875" style="14" bestFit="1" customWidth="1"/>
    <col min="5" max="5" width="53.5703125" customWidth="1"/>
    <col min="6" max="6" width="14" customWidth="1"/>
    <col min="7" max="7" width="14" style="13" customWidth="1"/>
    <col min="8" max="9" width="14" style="13" hidden="1" customWidth="1"/>
    <col min="10" max="10" width="14" style="13" customWidth="1"/>
    <col min="11" max="11" width="14" hidden="1" customWidth="1"/>
    <col min="255" max="255" width="10.140625" bestFit="1" customWidth="1"/>
    <col min="256" max="256" width="3.28515625" customWidth="1"/>
    <col min="257" max="257" width="5.5703125" bestFit="1" customWidth="1"/>
    <col min="258" max="258" width="4.85546875" bestFit="1" customWidth="1"/>
    <col min="259" max="259" width="47.85546875" customWidth="1"/>
    <col min="260" max="262" width="14" customWidth="1"/>
    <col min="263" max="264" width="0" hidden="1" customWidth="1"/>
    <col min="265" max="266" width="14" customWidth="1"/>
    <col min="267" max="267" width="0" hidden="1" customWidth="1"/>
    <col min="511" max="511" width="10.140625" bestFit="1" customWidth="1"/>
    <col min="512" max="512" width="3.28515625" customWidth="1"/>
    <col min="513" max="513" width="5.5703125" bestFit="1" customWidth="1"/>
    <col min="514" max="514" width="4.85546875" bestFit="1" customWidth="1"/>
    <col min="515" max="515" width="47.85546875" customWidth="1"/>
    <col min="516" max="518" width="14" customWidth="1"/>
    <col min="519" max="520" width="0" hidden="1" customWidth="1"/>
    <col min="521" max="522" width="14" customWidth="1"/>
    <col min="523" max="523" width="0" hidden="1" customWidth="1"/>
    <col min="767" max="767" width="10.140625" bestFit="1" customWidth="1"/>
    <col min="768" max="768" width="3.28515625" customWidth="1"/>
    <col min="769" max="769" width="5.5703125" bestFit="1" customWidth="1"/>
    <col min="770" max="770" width="4.85546875" bestFit="1" customWidth="1"/>
    <col min="771" max="771" width="47.85546875" customWidth="1"/>
    <col min="772" max="774" width="14" customWidth="1"/>
    <col min="775" max="776" width="0" hidden="1" customWidth="1"/>
    <col min="777" max="778" width="14" customWidth="1"/>
    <col min="779" max="779" width="0" hidden="1" customWidth="1"/>
    <col min="1023" max="1023" width="10.140625" bestFit="1" customWidth="1"/>
    <col min="1024" max="1024" width="3.28515625" customWidth="1"/>
    <col min="1025" max="1025" width="5.5703125" bestFit="1" customWidth="1"/>
    <col min="1026" max="1026" width="4.85546875" bestFit="1" customWidth="1"/>
    <col min="1027" max="1027" width="47.85546875" customWidth="1"/>
    <col min="1028" max="1030" width="14" customWidth="1"/>
    <col min="1031" max="1032" width="0" hidden="1" customWidth="1"/>
    <col min="1033" max="1034" width="14" customWidth="1"/>
    <col min="1035" max="1035" width="0" hidden="1" customWidth="1"/>
    <col min="1279" max="1279" width="10.140625" bestFit="1" customWidth="1"/>
    <col min="1280" max="1280" width="3.28515625" customWidth="1"/>
    <col min="1281" max="1281" width="5.5703125" bestFit="1" customWidth="1"/>
    <col min="1282" max="1282" width="4.85546875" bestFit="1" customWidth="1"/>
    <col min="1283" max="1283" width="47.85546875" customWidth="1"/>
    <col min="1284" max="1286" width="14" customWidth="1"/>
    <col min="1287" max="1288" width="0" hidden="1" customWidth="1"/>
    <col min="1289" max="1290" width="14" customWidth="1"/>
    <col min="1291" max="1291" width="0" hidden="1" customWidth="1"/>
    <col min="1535" max="1535" width="10.140625" bestFit="1" customWidth="1"/>
    <col min="1536" max="1536" width="3.28515625" customWidth="1"/>
    <col min="1537" max="1537" width="5.5703125" bestFit="1" customWidth="1"/>
    <col min="1538" max="1538" width="4.85546875" bestFit="1" customWidth="1"/>
    <col min="1539" max="1539" width="47.85546875" customWidth="1"/>
    <col min="1540" max="1542" width="14" customWidth="1"/>
    <col min="1543" max="1544" width="0" hidden="1" customWidth="1"/>
    <col min="1545" max="1546" width="14" customWidth="1"/>
    <col min="1547" max="1547" width="0" hidden="1" customWidth="1"/>
    <col min="1791" max="1791" width="10.140625" bestFit="1" customWidth="1"/>
    <col min="1792" max="1792" width="3.28515625" customWidth="1"/>
    <col min="1793" max="1793" width="5.5703125" bestFit="1" customWidth="1"/>
    <col min="1794" max="1794" width="4.85546875" bestFit="1" customWidth="1"/>
    <col min="1795" max="1795" width="47.85546875" customWidth="1"/>
    <col min="1796" max="1798" width="14" customWidth="1"/>
    <col min="1799" max="1800" width="0" hidden="1" customWidth="1"/>
    <col min="1801" max="1802" width="14" customWidth="1"/>
    <col min="1803" max="1803" width="0" hidden="1" customWidth="1"/>
    <col min="2047" max="2047" width="10.140625" bestFit="1" customWidth="1"/>
    <col min="2048" max="2048" width="3.28515625" customWidth="1"/>
    <col min="2049" max="2049" width="5.5703125" bestFit="1" customWidth="1"/>
    <col min="2050" max="2050" width="4.85546875" bestFit="1" customWidth="1"/>
    <col min="2051" max="2051" width="47.85546875" customWidth="1"/>
    <col min="2052" max="2054" width="14" customWidth="1"/>
    <col min="2055" max="2056" width="0" hidden="1" customWidth="1"/>
    <col min="2057" max="2058" width="14" customWidth="1"/>
    <col min="2059" max="2059" width="0" hidden="1" customWidth="1"/>
    <col min="2303" max="2303" width="10.140625" bestFit="1" customWidth="1"/>
    <col min="2304" max="2304" width="3.28515625" customWidth="1"/>
    <col min="2305" max="2305" width="5.5703125" bestFit="1" customWidth="1"/>
    <col min="2306" max="2306" width="4.85546875" bestFit="1" customWidth="1"/>
    <col min="2307" max="2307" width="47.85546875" customWidth="1"/>
    <col min="2308" max="2310" width="14" customWidth="1"/>
    <col min="2311" max="2312" width="0" hidden="1" customWidth="1"/>
    <col min="2313" max="2314" width="14" customWidth="1"/>
    <col min="2315" max="2315" width="0" hidden="1" customWidth="1"/>
    <col min="2559" max="2559" width="10.140625" bestFit="1" customWidth="1"/>
    <col min="2560" max="2560" width="3.28515625" customWidth="1"/>
    <col min="2561" max="2561" width="5.5703125" bestFit="1" customWidth="1"/>
    <col min="2562" max="2562" width="4.85546875" bestFit="1" customWidth="1"/>
    <col min="2563" max="2563" width="47.85546875" customWidth="1"/>
    <col min="2564" max="2566" width="14" customWidth="1"/>
    <col min="2567" max="2568" width="0" hidden="1" customWidth="1"/>
    <col min="2569" max="2570" width="14" customWidth="1"/>
    <col min="2571" max="2571" width="0" hidden="1" customWidth="1"/>
    <col min="2815" max="2815" width="10.140625" bestFit="1" customWidth="1"/>
    <col min="2816" max="2816" width="3.28515625" customWidth="1"/>
    <col min="2817" max="2817" width="5.5703125" bestFit="1" customWidth="1"/>
    <col min="2818" max="2818" width="4.85546875" bestFit="1" customWidth="1"/>
    <col min="2819" max="2819" width="47.85546875" customWidth="1"/>
    <col min="2820" max="2822" width="14" customWidth="1"/>
    <col min="2823" max="2824" width="0" hidden="1" customWidth="1"/>
    <col min="2825" max="2826" width="14" customWidth="1"/>
    <col min="2827" max="2827" width="0" hidden="1" customWidth="1"/>
    <col min="3071" max="3071" width="10.140625" bestFit="1" customWidth="1"/>
    <col min="3072" max="3072" width="3.28515625" customWidth="1"/>
    <col min="3073" max="3073" width="5.5703125" bestFit="1" customWidth="1"/>
    <col min="3074" max="3074" width="4.85546875" bestFit="1" customWidth="1"/>
    <col min="3075" max="3075" width="47.85546875" customWidth="1"/>
    <col min="3076" max="3078" width="14" customWidth="1"/>
    <col min="3079" max="3080" width="0" hidden="1" customWidth="1"/>
    <col min="3081" max="3082" width="14" customWidth="1"/>
    <col min="3083" max="3083" width="0" hidden="1" customWidth="1"/>
    <col min="3327" max="3327" width="10.140625" bestFit="1" customWidth="1"/>
    <col min="3328" max="3328" width="3.28515625" customWidth="1"/>
    <col min="3329" max="3329" width="5.5703125" bestFit="1" customWidth="1"/>
    <col min="3330" max="3330" width="4.85546875" bestFit="1" customWidth="1"/>
    <col min="3331" max="3331" width="47.85546875" customWidth="1"/>
    <col min="3332" max="3334" width="14" customWidth="1"/>
    <col min="3335" max="3336" width="0" hidden="1" customWidth="1"/>
    <col min="3337" max="3338" width="14" customWidth="1"/>
    <col min="3339" max="3339" width="0" hidden="1" customWidth="1"/>
    <col min="3583" max="3583" width="10.140625" bestFit="1" customWidth="1"/>
    <col min="3584" max="3584" width="3.28515625" customWidth="1"/>
    <col min="3585" max="3585" width="5.5703125" bestFit="1" customWidth="1"/>
    <col min="3586" max="3586" width="4.85546875" bestFit="1" customWidth="1"/>
    <col min="3587" max="3587" width="47.85546875" customWidth="1"/>
    <col min="3588" max="3590" width="14" customWidth="1"/>
    <col min="3591" max="3592" width="0" hidden="1" customWidth="1"/>
    <col min="3593" max="3594" width="14" customWidth="1"/>
    <col min="3595" max="3595" width="0" hidden="1" customWidth="1"/>
    <col min="3839" max="3839" width="10.140625" bestFit="1" customWidth="1"/>
    <col min="3840" max="3840" width="3.28515625" customWidth="1"/>
    <col min="3841" max="3841" width="5.5703125" bestFit="1" customWidth="1"/>
    <col min="3842" max="3842" width="4.85546875" bestFit="1" customWidth="1"/>
    <col min="3843" max="3843" width="47.85546875" customWidth="1"/>
    <col min="3844" max="3846" width="14" customWidth="1"/>
    <col min="3847" max="3848" width="0" hidden="1" customWidth="1"/>
    <col min="3849" max="3850" width="14" customWidth="1"/>
    <col min="3851" max="3851" width="0" hidden="1" customWidth="1"/>
    <col min="4095" max="4095" width="10.140625" bestFit="1" customWidth="1"/>
    <col min="4096" max="4096" width="3.28515625" customWidth="1"/>
    <col min="4097" max="4097" width="5.5703125" bestFit="1" customWidth="1"/>
    <col min="4098" max="4098" width="4.85546875" bestFit="1" customWidth="1"/>
    <col min="4099" max="4099" width="47.85546875" customWidth="1"/>
    <col min="4100" max="4102" width="14" customWidth="1"/>
    <col min="4103" max="4104" width="0" hidden="1" customWidth="1"/>
    <col min="4105" max="4106" width="14" customWidth="1"/>
    <col min="4107" max="4107" width="0" hidden="1" customWidth="1"/>
    <col min="4351" max="4351" width="10.140625" bestFit="1" customWidth="1"/>
    <col min="4352" max="4352" width="3.28515625" customWidth="1"/>
    <col min="4353" max="4353" width="5.5703125" bestFit="1" customWidth="1"/>
    <col min="4354" max="4354" width="4.85546875" bestFit="1" customWidth="1"/>
    <col min="4355" max="4355" width="47.85546875" customWidth="1"/>
    <col min="4356" max="4358" width="14" customWidth="1"/>
    <col min="4359" max="4360" width="0" hidden="1" customWidth="1"/>
    <col min="4361" max="4362" width="14" customWidth="1"/>
    <col min="4363" max="4363" width="0" hidden="1" customWidth="1"/>
    <col min="4607" max="4607" width="10.140625" bestFit="1" customWidth="1"/>
    <col min="4608" max="4608" width="3.28515625" customWidth="1"/>
    <col min="4609" max="4609" width="5.5703125" bestFit="1" customWidth="1"/>
    <col min="4610" max="4610" width="4.85546875" bestFit="1" customWidth="1"/>
    <col min="4611" max="4611" width="47.85546875" customWidth="1"/>
    <col min="4612" max="4614" width="14" customWidth="1"/>
    <col min="4615" max="4616" width="0" hidden="1" customWidth="1"/>
    <col min="4617" max="4618" width="14" customWidth="1"/>
    <col min="4619" max="4619" width="0" hidden="1" customWidth="1"/>
    <col min="4863" max="4863" width="10.140625" bestFit="1" customWidth="1"/>
    <col min="4864" max="4864" width="3.28515625" customWidth="1"/>
    <col min="4865" max="4865" width="5.5703125" bestFit="1" customWidth="1"/>
    <col min="4866" max="4866" width="4.85546875" bestFit="1" customWidth="1"/>
    <col min="4867" max="4867" width="47.85546875" customWidth="1"/>
    <col min="4868" max="4870" width="14" customWidth="1"/>
    <col min="4871" max="4872" width="0" hidden="1" customWidth="1"/>
    <col min="4873" max="4874" width="14" customWidth="1"/>
    <col min="4875" max="4875" width="0" hidden="1" customWidth="1"/>
    <col min="5119" max="5119" width="10.140625" bestFit="1" customWidth="1"/>
    <col min="5120" max="5120" width="3.28515625" customWidth="1"/>
    <col min="5121" max="5121" width="5.5703125" bestFit="1" customWidth="1"/>
    <col min="5122" max="5122" width="4.85546875" bestFit="1" customWidth="1"/>
    <col min="5123" max="5123" width="47.85546875" customWidth="1"/>
    <col min="5124" max="5126" width="14" customWidth="1"/>
    <col min="5127" max="5128" width="0" hidden="1" customWidth="1"/>
    <col min="5129" max="5130" width="14" customWidth="1"/>
    <col min="5131" max="5131" width="0" hidden="1" customWidth="1"/>
    <col min="5375" max="5375" width="10.140625" bestFit="1" customWidth="1"/>
    <col min="5376" max="5376" width="3.28515625" customWidth="1"/>
    <col min="5377" max="5377" width="5.5703125" bestFit="1" customWidth="1"/>
    <col min="5378" max="5378" width="4.85546875" bestFit="1" customWidth="1"/>
    <col min="5379" max="5379" width="47.85546875" customWidth="1"/>
    <col min="5380" max="5382" width="14" customWidth="1"/>
    <col min="5383" max="5384" width="0" hidden="1" customWidth="1"/>
    <col min="5385" max="5386" width="14" customWidth="1"/>
    <col min="5387" max="5387" width="0" hidden="1" customWidth="1"/>
    <col min="5631" max="5631" width="10.140625" bestFit="1" customWidth="1"/>
    <col min="5632" max="5632" width="3.28515625" customWidth="1"/>
    <col min="5633" max="5633" width="5.5703125" bestFit="1" customWidth="1"/>
    <col min="5634" max="5634" width="4.85546875" bestFit="1" customWidth="1"/>
    <col min="5635" max="5635" width="47.85546875" customWidth="1"/>
    <col min="5636" max="5638" width="14" customWidth="1"/>
    <col min="5639" max="5640" width="0" hidden="1" customWidth="1"/>
    <col min="5641" max="5642" width="14" customWidth="1"/>
    <col min="5643" max="5643" width="0" hidden="1" customWidth="1"/>
    <col min="5887" max="5887" width="10.140625" bestFit="1" customWidth="1"/>
    <col min="5888" max="5888" width="3.28515625" customWidth="1"/>
    <col min="5889" max="5889" width="5.5703125" bestFit="1" customWidth="1"/>
    <col min="5890" max="5890" width="4.85546875" bestFit="1" customWidth="1"/>
    <col min="5891" max="5891" width="47.85546875" customWidth="1"/>
    <col min="5892" max="5894" width="14" customWidth="1"/>
    <col min="5895" max="5896" width="0" hidden="1" customWidth="1"/>
    <col min="5897" max="5898" width="14" customWidth="1"/>
    <col min="5899" max="5899" width="0" hidden="1" customWidth="1"/>
    <col min="6143" max="6143" width="10.140625" bestFit="1" customWidth="1"/>
    <col min="6144" max="6144" width="3.28515625" customWidth="1"/>
    <col min="6145" max="6145" width="5.5703125" bestFit="1" customWidth="1"/>
    <col min="6146" max="6146" width="4.85546875" bestFit="1" customWidth="1"/>
    <col min="6147" max="6147" width="47.85546875" customWidth="1"/>
    <col min="6148" max="6150" width="14" customWidth="1"/>
    <col min="6151" max="6152" width="0" hidden="1" customWidth="1"/>
    <col min="6153" max="6154" width="14" customWidth="1"/>
    <col min="6155" max="6155" width="0" hidden="1" customWidth="1"/>
    <col min="6399" max="6399" width="10.140625" bestFit="1" customWidth="1"/>
    <col min="6400" max="6400" width="3.28515625" customWidth="1"/>
    <col min="6401" max="6401" width="5.5703125" bestFit="1" customWidth="1"/>
    <col min="6402" max="6402" width="4.85546875" bestFit="1" customWidth="1"/>
    <col min="6403" max="6403" width="47.85546875" customWidth="1"/>
    <col min="6404" max="6406" width="14" customWidth="1"/>
    <col min="6407" max="6408" width="0" hidden="1" customWidth="1"/>
    <col min="6409" max="6410" width="14" customWidth="1"/>
    <col min="6411" max="6411" width="0" hidden="1" customWidth="1"/>
    <col min="6655" max="6655" width="10.140625" bestFit="1" customWidth="1"/>
    <col min="6656" max="6656" width="3.28515625" customWidth="1"/>
    <col min="6657" max="6657" width="5.5703125" bestFit="1" customWidth="1"/>
    <col min="6658" max="6658" width="4.85546875" bestFit="1" customWidth="1"/>
    <col min="6659" max="6659" width="47.85546875" customWidth="1"/>
    <col min="6660" max="6662" width="14" customWidth="1"/>
    <col min="6663" max="6664" width="0" hidden="1" customWidth="1"/>
    <col min="6665" max="6666" width="14" customWidth="1"/>
    <col min="6667" max="6667" width="0" hidden="1" customWidth="1"/>
    <col min="6911" max="6911" width="10.140625" bestFit="1" customWidth="1"/>
    <col min="6912" max="6912" width="3.28515625" customWidth="1"/>
    <col min="6913" max="6913" width="5.5703125" bestFit="1" customWidth="1"/>
    <col min="6914" max="6914" width="4.85546875" bestFit="1" customWidth="1"/>
    <col min="6915" max="6915" width="47.85546875" customWidth="1"/>
    <col min="6916" max="6918" width="14" customWidth="1"/>
    <col min="6919" max="6920" width="0" hidden="1" customWidth="1"/>
    <col min="6921" max="6922" width="14" customWidth="1"/>
    <col min="6923" max="6923" width="0" hidden="1" customWidth="1"/>
    <col min="7167" max="7167" width="10.140625" bestFit="1" customWidth="1"/>
    <col min="7168" max="7168" width="3.28515625" customWidth="1"/>
    <col min="7169" max="7169" width="5.5703125" bestFit="1" customWidth="1"/>
    <col min="7170" max="7170" width="4.85546875" bestFit="1" customWidth="1"/>
    <col min="7171" max="7171" width="47.85546875" customWidth="1"/>
    <col min="7172" max="7174" width="14" customWidth="1"/>
    <col min="7175" max="7176" width="0" hidden="1" customWidth="1"/>
    <col min="7177" max="7178" width="14" customWidth="1"/>
    <col min="7179" max="7179" width="0" hidden="1" customWidth="1"/>
    <col min="7423" max="7423" width="10.140625" bestFit="1" customWidth="1"/>
    <col min="7424" max="7424" width="3.28515625" customWidth="1"/>
    <col min="7425" max="7425" width="5.5703125" bestFit="1" customWidth="1"/>
    <col min="7426" max="7426" width="4.85546875" bestFit="1" customWidth="1"/>
    <col min="7427" max="7427" width="47.85546875" customWidth="1"/>
    <col min="7428" max="7430" width="14" customWidth="1"/>
    <col min="7431" max="7432" width="0" hidden="1" customWidth="1"/>
    <col min="7433" max="7434" width="14" customWidth="1"/>
    <col min="7435" max="7435" width="0" hidden="1" customWidth="1"/>
    <col min="7679" max="7679" width="10.140625" bestFit="1" customWidth="1"/>
    <col min="7680" max="7680" width="3.28515625" customWidth="1"/>
    <col min="7681" max="7681" width="5.5703125" bestFit="1" customWidth="1"/>
    <col min="7682" max="7682" width="4.85546875" bestFit="1" customWidth="1"/>
    <col min="7683" max="7683" width="47.85546875" customWidth="1"/>
    <col min="7684" max="7686" width="14" customWidth="1"/>
    <col min="7687" max="7688" width="0" hidden="1" customWidth="1"/>
    <col min="7689" max="7690" width="14" customWidth="1"/>
    <col min="7691" max="7691" width="0" hidden="1" customWidth="1"/>
    <col min="7935" max="7935" width="10.140625" bestFit="1" customWidth="1"/>
    <col min="7936" max="7936" width="3.28515625" customWidth="1"/>
    <col min="7937" max="7937" width="5.5703125" bestFit="1" customWidth="1"/>
    <col min="7938" max="7938" width="4.85546875" bestFit="1" customWidth="1"/>
    <col min="7939" max="7939" width="47.85546875" customWidth="1"/>
    <col min="7940" max="7942" width="14" customWidth="1"/>
    <col min="7943" max="7944" width="0" hidden="1" customWidth="1"/>
    <col min="7945" max="7946" width="14" customWidth="1"/>
    <col min="7947" max="7947" width="0" hidden="1" customWidth="1"/>
    <col min="8191" max="8191" width="10.140625" bestFit="1" customWidth="1"/>
    <col min="8192" max="8192" width="3.28515625" customWidth="1"/>
    <col min="8193" max="8193" width="5.5703125" bestFit="1" customWidth="1"/>
    <col min="8194" max="8194" width="4.85546875" bestFit="1" customWidth="1"/>
    <col min="8195" max="8195" width="47.85546875" customWidth="1"/>
    <col min="8196" max="8198" width="14" customWidth="1"/>
    <col min="8199" max="8200" width="0" hidden="1" customWidth="1"/>
    <col min="8201" max="8202" width="14" customWidth="1"/>
    <col min="8203" max="8203" width="0" hidden="1" customWidth="1"/>
    <col min="8447" max="8447" width="10.140625" bestFit="1" customWidth="1"/>
    <col min="8448" max="8448" width="3.28515625" customWidth="1"/>
    <col min="8449" max="8449" width="5.5703125" bestFit="1" customWidth="1"/>
    <col min="8450" max="8450" width="4.85546875" bestFit="1" customWidth="1"/>
    <col min="8451" max="8451" width="47.85546875" customWidth="1"/>
    <col min="8452" max="8454" width="14" customWidth="1"/>
    <col min="8455" max="8456" width="0" hidden="1" customWidth="1"/>
    <col min="8457" max="8458" width="14" customWidth="1"/>
    <col min="8459" max="8459" width="0" hidden="1" customWidth="1"/>
    <col min="8703" max="8703" width="10.140625" bestFit="1" customWidth="1"/>
    <col min="8704" max="8704" width="3.28515625" customWidth="1"/>
    <col min="8705" max="8705" width="5.5703125" bestFit="1" customWidth="1"/>
    <col min="8706" max="8706" width="4.85546875" bestFit="1" customWidth="1"/>
    <col min="8707" max="8707" width="47.85546875" customWidth="1"/>
    <col min="8708" max="8710" width="14" customWidth="1"/>
    <col min="8711" max="8712" width="0" hidden="1" customWidth="1"/>
    <col min="8713" max="8714" width="14" customWidth="1"/>
    <col min="8715" max="8715" width="0" hidden="1" customWidth="1"/>
    <col min="8959" max="8959" width="10.140625" bestFit="1" customWidth="1"/>
    <col min="8960" max="8960" width="3.28515625" customWidth="1"/>
    <col min="8961" max="8961" width="5.5703125" bestFit="1" customWidth="1"/>
    <col min="8962" max="8962" width="4.85546875" bestFit="1" customWidth="1"/>
    <col min="8963" max="8963" width="47.85546875" customWidth="1"/>
    <col min="8964" max="8966" width="14" customWidth="1"/>
    <col min="8967" max="8968" width="0" hidden="1" customWidth="1"/>
    <col min="8969" max="8970" width="14" customWidth="1"/>
    <col min="8971" max="8971" width="0" hidden="1" customWidth="1"/>
    <col min="9215" max="9215" width="10.140625" bestFit="1" customWidth="1"/>
    <col min="9216" max="9216" width="3.28515625" customWidth="1"/>
    <col min="9217" max="9217" width="5.5703125" bestFit="1" customWidth="1"/>
    <col min="9218" max="9218" width="4.85546875" bestFit="1" customWidth="1"/>
    <col min="9219" max="9219" width="47.85546875" customWidth="1"/>
    <col min="9220" max="9222" width="14" customWidth="1"/>
    <col min="9223" max="9224" width="0" hidden="1" customWidth="1"/>
    <col min="9225" max="9226" width="14" customWidth="1"/>
    <col min="9227" max="9227" width="0" hidden="1" customWidth="1"/>
    <col min="9471" max="9471" width="10.140625" bestFit="1" customWidth="1"/>
    <col min="9472" max="9472" width="3.28515625" customWidth="1"/>
    <col min="9473" max="9473" width="5.5703125" bestFit="1" customWidth="1"/>
    <col min="9474" max="9474" width="4.85546875" bestFit="1" customWidth="1"/>
    <col min="9475" max="9475" width="47.85546875" customWidth="1"/>
    <col min="9476" max="9478" width="14" customWidth="1"/>
    <col min="9479" max="9480" width="0" hidden="1" customWidth="1"/>
    <col min="9481" max="9482" width="14" customWidth="1"/>
    <col min="9483" max="9483" width="0" hidden="1" customWidth="1"/>
    <col min="9727" max="9727" width="10.140625" bestFit="1" customWidth="1"/>
    <col min="9728" max="9728" width="3.28515625" customWidth="1"/>
    <col min="9729" max="9729" width="5.5703125" bestFit="1" customWidth="1"/>
    <col min="9730" max="9730" width="4.85546875" bestFit="1" customWidth="1"/>
    <col min="9731" max="9731" width="47.85546875" customWidth="1"/>
    <col min="9732" max="9734" width="14" customWidth="1"/>
    <col min="9735" max="9736" width="0" hidden="1" customWidth="1"/>
    <col min="9737" max="9738" width="14" customWidth="1"/>
    <col min="9739" max="9739" width="0" hidden="1" customWidth="1"/>
    <col min="9983" max="9983" width="10.140625" bestFit="1" customWidth="1"/>
    <col min="9984" max="9984" width="3.28515625" customWidth="1"/>
    <col min="9985" max="9985" width="5.5703125" bestFit="1" customWidth="1"/>
    <col min="9986" max="9986" width="4.85546875" bestFit="1" customWidth="1"/>
    <col min="9987" max="9987" width="47.85546875" customWidth="1"/>
    <col min="9988" max="9990" width="14" customWidth="1"/>
    <col min="9991" max="9992" width="0" hidden="1" customWidth="1"/>
    <col min="9993" max="9994" width="14" customWidth="1"/>
    <col min="9995" max="9995" width="0" hidden="1" customWidth="1"/>
    <col min="10239" max="10239" width="10.140625" bestFit="1" customWidth="1"/>
    <col min="10240" max="10240" width="3.28515625" customWidth="1"/>
    <col min="10241" max="10241" width="5.5703125" bestFit="1" customWidth="1"/>
    <col min="10242" max="10242" width="4.85546875" bestFit="1" customWidth="1"/>
    <col min="10243" max="10243" width="47.85546875" customWidth="1"/>
    <col min="10244" max="10246" width="14" customWidth="1"/>
    <col min="10247" max="10248" width="0" hidden="1" customWidth="1"/>
    <col min="10249" max="10250" width="14" customWidth="1"/>
    <col min="10251" max="10251" width="0" hidden="1" customWidth="1"/>
    <col min="10495" max="10495" width="10.140625" bestFit="1" customWidth="1"/>
    <col min="10496" max="10496" width="3.28515625" customWidth="1"/>
    <col min="10497" max="10497" width="5.5703125" bestFit="1" customWidth="1"/>
    <col min="10498" max="10498" width="4.85546875" bestFit="1" customWidth="1"/>
    <col min="10499" max="10499" width="47.85546875" customWidth="1"/>
    <col min="10500" max="10502" width="14" customWidth="1"/>
    <col min="10503" max="10504" width="0" hidden="1" customWidth="1"/>
    <col min="10505" max="10506" width="14" customWidth="1"/>
    <col min="10507" max="10507" width="0" hidden="1" customWidth="1"/>
    <col min="10751" max="10751" width="10.140625" bestFit="1" customWidth="1"/>
    <col min="10752" max="10752" width="3.28515625" customWidth="1"/>
    <col min="10753" max="10753" width="5.5703125" bestFit="1" customWidth="1"/>
    <col min="10754" max="10754" width="4.85546875" bestFit="1" customWidth="1"/>
    <col min="10755" max="10755" width="47.85546875" customWidth="1"/>
    <col min="10756" max="10758" width="14" customWidth="1"/>
    <col min="10759" max="10760" width="0" hidden="1" customWidth="1"/>
    <col min="10761" max="10762" width="14" customWidth="1"/>
    <col min="10763" max="10763" width="0" hidden="1" customWidth="1"/>
    <col min="11007" max="11007" width="10.140625" bestFit="1" customWidth="1"/>
    <col min="11008" max="11008" width="3.28515625" customWidth="1"/>
    <col min="11009" max="11009" width="5.5703125" bestFit="1" customWidth="1"/>
    <col min="11010" max="11010" width="4.85546875" bestFit="1" customWidth="1"/>
    <col min="11011" max="11011" width="47.85546875" customWidth="1"/>
    <col min="11012" max="11014" width="14" customWidth="1"/>
    <col min="11015" max="11016" width="0" hidden="1" customWidth="1"/>
    <col min="11017" max="11018" width="14" customWidth="1"/>
    <col min="11019" max="11019" width="0" hidden="1" customWidth="1"/>
    <col min="11263" max="11263" width="10.140625" bestFit="1" customWidth="1"/>
    <col min="11264" max="11264" width="3.28515625" customWidth="1"/>
    <col min="11265" max="11265" width="5.5703125" bestFit="1" customWidth="1"/>
    <col min="11266" max="11266" width="4.85546875" bestFit="1" customWidth="1"/>
    <col min="11267" max="11267" width="47.85546875" customWidth="1"/>
    <col min="11268" max="11270" width="14" customWidth="1"/>
    <col min="11271" max="11272" width="0" hidden="1" customWidth="1"/>
    <col min="11273" max="11274" width="14" customWidth="1"/>
    <col min="11275" max="11275" width="0" hidden="1" customWidth="1"/>
    <col min="11519" max="11519" width="10.140625" bestFit="1" customWidth="1"/>
    <col min="11520" max="11520" width="3.28515625" customWidth="1"/>
    <col min="11521" max="11521" width="5.5703125" bestFit="1" customWidth="1"/>
    <col min="11522" max="11522" width="4.85546875" bestFit="1" customWidth="1"/>
    <col min="11523" max="11523" width="47.85546875" customWidth="1"/>
    <col min="11524" max="11526" width="14" customWidth="1"/>
    <col min="11527" max="11528" width="0" hidden="1" customWidth="1"/>
    <col min="11529" max="11530" width="14" customWidth="1"/>
    <col min="11531" max="11531" width="0" hidden="1" customWidth="1"/>
    <col min="11775" max="11775" width="10.140625" bestFit="1" customWidth="1"/>
    <col min="11776" max="11776" width="3.28515625" customWidth="1"/>
    <col min="11777" max="11777" width="5.5703125" bestFit="1" customWidth="1"/>
    <col min="11778" max="11778" width="4.85546875" bestFit="1" customWidth="1"/>
    <col min="11779" max="11779" width="47.85546875" customWidth="1"/>
    <col min="11780" max="11782" width="14" customWidth="1"/>
    <col min="11783" max="11784" width="0" hidden="1" customWidth="1"/>
    <col min="11785" max="11786" width="14" customWidth="1"/>
    <col min="11787" max="11787" width="0" hidden="1" customWidth="1"/>
    <col min="12031" max="12031" width="10.140625" bestFit="1" customWidth="1"/>
    <col min="12032" max="12032" width="3.28515625" customWidth="1"/>
    <col min="12033" max="12033" width="5.5703125" bestFit="1" customWidth="1"/>
    <col min="12034" max="12034" width="4.85546875" bestFit="1" customWidth="1"/>
    <col min="12035" max="12035" width="47.85546875" customWidth="1"/>
    <col min="12036" max="12038" width="14" customWidth="1"/>
    <col min="12039" max="12040" width="0" hidden="1" customWidth="1"/>
    <col min="12041" max="12042" width="14" customWidth="1"/>
    <col min="12043" max="12043" width="0" hidden="1" customWidth="1"/>
    <col min="12287" max="12287" width="10.140625" bestFit="1" customWidth="1"/>
    <col min="12288" max="12288" width="3.28515625" customWidth="1"/>
    <col min="12289" max="12289" width="5.5703125" bestFit="1" customWidth="1"/>
    <col min="12290" max="12290" width="4.85546875" bestFit="1" customWidth="1"/>
    <col min="12291" max="12291" width="47.85546875" customWidth="1"/>
    <col min="12292" max="12294" width="14" customWidth="1"/>
    <col min="12295" max="12296" width="0" hidden="1" customWidth="1"/>
    <col min="12297" max="12298" width="14" customWidth="1"/>
    <col min="12299" max="12299" width="0" hidden="1" customWidth="1"/>
    <col min="12543" max="12543" width="10.140625" bestFit="1" customWidth="1"/>
    <col min="12544" max="12544" width="3.28515625" customWidth="1"/>
    <col min="12545" max="12545" width="5.5703125" bestFit="1" customWidth="1"/>
    <col min="12546" max="12546" width="4.85546875" bestFit="1" customWidth="1"/>
    <col min="12547" max="12547" width="47.85546875" customWidth="1"/>
    <col min="12548" max="12550" width="14" customWidth="1"/>
    <col min="12551" max="12552" width="0" hidden="1" customWidth="1"/>
    <col min="12553" max="12554" width="14" customWidth="1"/>
    <col min="12555" max="12555" width="0" hidden="1" customWidth="1"/>
    <col min="12799" max="12799" width="10.140625" bestFit="1" customWidth="1"/>
    <col min="12800" max="12800" width="3.28515625" customWidth="1"/>
    <col min="12801" max="12801" width="5.5703125" bestFit="1" customWidth="1"/>
    <col min="12802" max="12802" width="4.85546875" bestFit="1" customWidth="1"/>
    <col min="12803" max="12803" width="47.85546875" customWidth="1"/>
    <col min="12804" max="12806" width="14" customWidth="1"/>
    <col min="12807" max="12808" width="0" hidden="1" customWidth="1"/>
    <col min="12809" max="12810" width="14" customWidth="1"/>
    <col min="12811" max="12811" width="0" hidden="1" customWidth="1"/>
    <col min="13055" max="13055" width="10.140625" bestFit="1" customWidth="1"/>
    <col min="13056" max="13056" width="3.28515625" customWidth="1"/>
    <col min="13057" max="13057" width="5.5703125" bestFit="1" customWidth="1"/>
    <col min="13058" max="13058" width="4.85546875" bestFit="1" customWidth="1"/>
    <col min="13059" max="13059" width="47.85546875" customWidth="1"/>
    <col min="13060" max="13062" width="14" customWidth="1"/>
    <col min="13063" max="13064" width="0" hidden="1" customWidth="1"/>
    <col min="13065" max="13066" width="14" customWidth="1"/>
    <col min="13067" max="13067" width="0" hidden="1" customWidth="1"/>
    <col min="13311" max="13311" width="10.140625" bestFit="1" customWidth="1"/>
    <col min="13312" max="13312" width="3.28515625" customWidth="1"/>
    <col min="13313" max="13313" width="5.5703125" bestFit="1" customWidth="1"/>
    <col min="13314" max="13314" width="4.85546875" bestFit="1" customWidth="1"/>
    <col min="13315" max="13315" width="47.85546875" customWidth="1"/>
    <col min="13316" max="13318" width="14" customWidth="1"/>
    <col min="13319" max="13320" width="0" hidden="1" customWidth="1"/>
    <col min="13321" max="13322" width="14" customWidth="1"/>
    <col min="13323" max="13323" width="0" hidden="1" customWidth="1"/>
    <col min="13567" max="13567" width="10.140625" bestFit="1" customWidth="1"/>
    <col min="13568" max="13568" width="3.28515625" customWidth="1"/>
    <col min="13569" max="13569" width="5.5703125" bestFit="1" customWidth="1"/>
    <col min="13570" max="13570" width="4.85546875" bestFit="1" customWidth="1"/>
    <col min="13571" max="13571" width="47.85546875" customWidth="1"/>
    <col min="13572" max="13574" width="14" customWidth="1"/>
    <col min="13575" max="13576" width="0" hidden="1" customWidth="1"/>
    <col min="13577" max="13578" width="14" customWidth="1"/>
    <col min="13579" max="13579" width="0" hidden="1" customWidth="1"/>
    <col min="13823" max="13823" width="10.140625" bestFit="1" customWidth="1"/>
    <col min="13824" max="13824" width="3.28515625" customWidth="1"/>
    <col min="13825" max="13825" width="5.5703125" bestFit="1" customWidth="1"/>
    <col min="13826" max="13826" width="4.85546875" bestFit="1" customWidth="1"/>
    <col min="13827" max="13827" width="47.85546875" customWidth="1"/>
    <col min="13828" max="13830" width="14" customWidth="1"/>
    <col min="13831" max="13832" width="0" hidden="1" customWidth="1"/>
    <col min="13833" max="13834" width="14" customWidth="1"/>
    <col min="13835" max="13835" width="0" hidden="1" customWidth="1"/>
    <col min="14079" max="14079" width="10.140625" bestFit="1" customWidth="1"/>
    <col min="14080" max="14080" width="3.28515625" customWidth="1"/>
    <col min="14081" max="14081" width="5.5703125" bestFit="1" customWidth="1"/>
    <col min="14082" max="14082" width="4.85546875" bestFit="1" customWidth="1"/>
    <col min="14083" max="14083" width="47.85546875" customWidth="1"/>
    <col min="14084" max="14086" width="14" customWidth="1"/>
    <col min="14087" max="14088" width="0" hidden="1" customWidth="1"/>
    <col min="14089" max="14090" width="14" customWidth="1"/>
    <col min="14091" max="14091" width="0" hidden="1" customWidth="1"/>
    <col min="14335" max="14335" width="10.140625" bestFit="1" customWidth="1"/>
    <col min="14336" max="14336" width="3.28515625" customWidth="1"/>
    <col min="14337" max="14337" width="5.5703125" bestFit="1" customWidth="1"/>
    <col min="14338" max="14338" width="4.85546875" bestFit="1" customWidth="1"/>
    <col min="14339" max="14339" width="47.85546875" customWidth="1"/>
    <col min="14340" max="14342" width="14" customWidth="1"/>
    <col min="14343" max="14344" width="0" hidden="1" customWidth="1"/>
    <col min="14345" max="14346" width="14" customWidth="1"/>
    <col min="14347" max="14347" width="0" hidden="1" customWidth="1"/>
    <col min="14591" max="14591" width="10.140625" bestFit="1" customWidth="1"/>
    <col min="14592" max="14592" width="3.28515625" customWidth="1"/>
    <col min="14593" max="14593" width="5.5703125" bestFit="1" customWidth="1"/>
    <col min="14594" max="14594" width="4.85546875" bestFit="1" customWidth="1"/>
    <col min="14595" max="14595" width="47.85546875" customWidth="1"/>
    <col min="14596" max="14598" width="14" customWidth="1"/>
    <col min="14599" max="14600" width="0" hidden="1" customWidth="1"/>
    <col min="14601" max="14602" width="14" customWidth="1"/>
    <col min="14603" max="14603" width="0" hidden="1" customWidth="1"/>
    <col min="14847" max="14847" width="10.140625" bestFit="1" customWidth="1"/>
    <col min="14848" max="14848" width="3.28515625" customWidth="1"/>
    <col min="14849" max="14849" width="5.5703125" bestFit="1" customWidth="1"/>
    <col min="14850" max="14850" width="4.85546875" bestFit="1" customWidth="1"/>
    <col min="14851" max="14851" width="47.85546875" customWidth="1"/>
    <col min="14852" max="14854" width="14" customWidth="1"/>
    <col min="14855" max="14856" width="0" hidden="1" customWidth="1"/>
    <col min="14857" max="14858" width="14" customWidth="1"/>
    <col min="14859" max="14859" width="0" hidden="1" customWidth="1"/>
    <col min="15103" max="15103" width="10.140625" bestFit="1" customWidth="1"/>
    <col min="15104" max="15104" width="3.28515625" customWidth="1"/>
    <col min="15105" max="15105" width="5.5703125" bestFit="1" customWidth="1"/>
    <col min="15106" max="15106" width="4.85546875" bestFit="1" customWidth="1"/>
    <col min="15107" max="15107" width="47.85546875" customWidth="1"/>
    <col min="15108" max="15110" width="14" customWidth="1"/>
    <col min="15111" max="15112" width="0" hidden="1" customWidth="1"/>
    <col min="15113" max="15114" width="14" customWidth="1"/>
    <col min="15115" max="15115" width="0" hidden="1" customWidth="1"/>
    <col min="15359" max="15359" width="10.140625" bestFit="1" customWidth="1"/>
    <col min="15360" max="15360" width="3.28515625" customWidth="1"/>
    <col min="15361" max="15361" width="5.5703125" bestFit="1" customWidth="1"/>
    <col min="15362" max="15362" width="4.85546875" bestFit="1" customWidth="1"/>
    <col min="15363" max="15363" width="47.85546875" customWidth="1"/>
    <col min="15364" max="15366" width="14" customWidth="1"/>
    <col min="15367" max="15368" width="0" hidden="1" customWidth="1"/>
    <col min="15369" max="15370" width="14" customWidth="1"/>
    <col min="15371" max="15371" width="0" hidden="1" customWidth="1"/>
    <col min="15615" max="15615" width="10.140625" bestFit="1" customWidth="1"/>
    <col min="15616" max="15616" width="3.28515625" customWidth="1"/>
    <col min="15617" max="15617" width="5.5703125" bestFit="1" customWidth="1"/>
    <col min="15618" max="15618" width="4.85546875" bestFit="1" customWidth="1"/>
    <col min="15619" max="15619" width="47.85546875" customWidth="1"/>
    <col min="15620" max="15622" width="14" customWidth="1"/>
    <col min="15623" max="15624" width="0" hidden="1" customWidth="1"/>
    <col min="15625" max="15626" width="14" customWidth="1"/>
    <col min="15627" max="15627" width="0" hidden="1" customWidth="1"/>
    <col min="15871" max="15871" width="10.140625" bestFit="1" customWidth="1"/>
    <col min="15872" max="15872" width="3.28515625" customWidth="1"/>
    <col min="15873" max="15873" width="5.5703125" bestFit="1" customWidth="1"/>
    <col min="15874" max="15874" width="4.85546875" bestFit="1" customWidth="1"/>
    <col min="15875" max="15875" width="47.85546875" customWidth="1"/>
    <col min="15876" max="15878" width="14" customWidth="1"/>
    <col min="15879" max="15880" width="0" hidden="1" customWidth="1"/>
    <col min="15881" max="15882" width="14" customWidth="1"/>
    <col min="15883" max="15883" width="0" hidden="1" customWidth="1"/>
    <col min="16127" max="16127" width="10.140625" bestFit="1" customWidth="1"/>
    <col min="16128" max="16128" width="3.28515625" customWidth="1"/>
    <col min="16129" max="16129" width="5.5703125" bestFit="1" customWidth="1"/>
    <col min="16130" max="16130" width="4.85546875" bestFit="1" customWidth="1"/>
    <col min="16131" max="16131" width="47.85546875" customWidth="1"/>
    <col min="16132" max="16134" width="14" customWidth="1"/>
    <col min="16135" max="16136" width="0" hidden="1" customWidth="1"/>
    <col min="16137" max="16138" width="14" customWidth="1"/>
    <col min="16139" max="16139" width="0" hidden="1" customWidth="1"/>
  </cols>
  <sheetData>
    <row r="1" spans="1:11" ht="14.25" hidden="1" customHeight="1">
      <c r="A1" s="1"/>
      <c r="B1" s="2"/>
      <c r="C1" s="2"/>
      <c r="D1" s="3"/>
      <c r="E1" s="4"/>
      <c r="F1" s="5"/>
      <c r="G1" s="6"/>
      <c r="H1" s="6"/>
      <c r="I1" s="6"/>
      <c r="J1" s="7"/>
      <c r="K1" s="5"/>
    </row>
    <row r="2" spans="1:11">
      <c r="A2" s="47" t="s">
        <v>221</v>
      </c>
      <c r="B2" s="47"/>
      <c r="C2" s="47"/>
      <c r="D2" s="47"/>
      <c r="E2" s="47"/>
      <c r="F2" s="47"/>
      <c r="G2" s="47"/>
      <c r="H2" s="47"/>
      <c r="I2" s="47"/>
      <c r="J2" s="47"/>
      <c r="K2" s="10"/>
    </row>
    <row r="3" spans="1:11">
      <c r="A3" s="48" t="s">
        <v>222</v>
      </c>
      <c r="B3" s="48"/>
      <c r="C3" s="48"/>
      <c r="D3" s="48"/>
      <c r="E3" s="48"/>
      <c r="F3" s="48"/>
      <c r="G3" s="48"/>
      <c r="H3" s="48"/>
      <c r="I3" s="48"/>
      <c r="J3" s="48"/>
      <c r="K3" s="10"/>
    </row>
    <row r="4" spans="1:11">
      <c r="A4" s="48" t="str">
        <f>CONCATENATE("муниципального образования """,LEFT(F13,FIND("*",F13,1)-1),"""")</f>
        <v>муниципального образования "Шарканский район"</v>
      </c>
      <c r="B4" s="48"/>
      <c r="C4" s="48"/>
      <c r="D4" s="48"/>
      <c r="E4" s="48"/>
      <c r="F4" s="48"/>
      <c r="G4" s="48"/>
      <c r="H4" s="48"/>
      <c r="I4" s="48"/>
      <c r="J4" s="48"/>
      <c r="K4" s="10"/>
    </row>
    <row r="5" spans="1:11">
      <c r="A5" s="48" t="s">
        <v>225</v>
      </c>
      <c r="B5" s="48"/>
      <c r="C5" s="48"/>
      <c r="D5" s="48"/>
      <c r="E5" s="48"/>
      <c r="F5" s="48"/>
      <c r="G5" s="48"/>
      <c r="H5" s="48"/>
      <c r="I5" s="48"/>
      <c r="J5" s="48"/>
      <c r="K5" s="10"/>
    </row>
    <row r="6" spans="1:11">
      <c r="A6" s="8"/>
      <c r="B6" s="8"/>
      <c r="C6" s="8"/>
      <c r="D6" s="8"/>
      <c r="E6" s="9"/>
      <c r="F6" s="10"/>
      <c r="G6" s="11"/>
      <c r="H6" s="11"/>
      <c r="I6" s="11"/>
      <c r="J6" s="11"/>
      <c r="K6" s="10"/>
    </row>
    <row r="7" spans="1:11" ht="16.5" customHeight="1">
      <c r="A7" s="43" t="s">
        <v>0</v>
      </c>
      <c r="B7" s="43"/>
      <c r="C7" s="43"/>
      <c r="D7" s="43"/>
      <c r="E7" s="43"/>
      <c r="F7" s="43"/>
      <c r="G7" s="43"/>
      <c r="H7" s="12"/>
      <c r="I7" s="12"/>
      <c r="J7" s="12"/>
      <c r="K7" s="13"/>
    </row>
    <row r="8" spans="1:11" ht="16.5" customHeight="1">
      <c r="A8" s="43" t="s">
        <v>1</v>
      </c>
      <c r="B8" s="43"/>
      <c r="C8" s="43"/>
      <c r="D8" s="43"/>
      <c r="E8" s="43"/>
      <c r="F8" s="43"/>
      <c r="G8" s="43"/>
      <c r="H8" s="12"/>
      <c r="I8" s="12"/>
      <c r="J8" s="12"/>
      <c r="K8" s="13"/>
    </row>
    <row r="9" spans="1:11" ht="16.5" customHeight="1">
      <c r="A9" s="43" t="str">
        <f>CONCATENATE("""",LEFT(F13,FIND("*",F13,1)-1),""" за ",IF(MID(F13,FIND("*",F13,1)+4,2)="04","1 квартал ",IF(MID(F13,FIND("*",F13,1)+4,2)="07","1 полугодие ",IF(MID(F13,FIND("*",F13,1)+4,2)="10","9 месяцев ",""))),IF(MID(F13,FIND("*",F13,1)+4,2)="01",CONCATENATE(TEXT(VALUE(RIGHT(F13,4)-1),"0000")," год"),CONCATENATE(RIGHT(F13,4)," года")))</f>
        <v>"Шарканский район" за 1 полугодие 2021 года</v>
      </c>
      <c r="B9" s="43"/>
      <c r="C9" s="43"/>
      <c r="D9" s="43"/>
      <c r="E9" s="43"/>
      <c r="F9" s="43"/>
      <c r="G9" s="43"/>
      <c r="H9" s="12"/>
      <c r="I9" s="12"/>
      <c r="J9" s="12"/>
      <c r="K9" s="13"/>
    </row>
    <row r="10" spans="1:11">
      <c r="F10" s="15"/>
      <c r="G10" s="16"/>
      <c r="H10" s="16"/>
      <c r="I10" s="16"/>
      <c r="J10" s="16" t="s">
        <v>2</v>
      </c>
      <c r="K10" s="15"/>
    </row>
    <row r="11" spans="1:11" ht="62.25" customHeight="1">
      <c r="A11" s="44" t="s">
        <v>3</v>
      </c>
      <c r="B11" s="45"/>
      <c r="C11" s="45"/>
      <c r="D11" s="46"/>
      <c r="E11" s="17" t="s">
        <v>4</v>
      </c>
      <c r="F11" s="18" t="str">
        <f>CONCATENATE("Уточнён-ный план на ",IF(MID(F13,FIND("*",F13,1)+4,2)="01",CONCATENATE(TEXT(VALUE(RIGHT(F13,4)-1),"0000")," год"),CONCATENATE(RIGHT(F13,4)," год")))</f>
        <v>Уточнён-ный план на 2021 год</v>
      </c>
      <c r="G11" s="19" t="str">
        <f>CONCATENATE("Исполнение на ",RIGHT(F13,10))</f>
        <v>Исполнение на 01.07.2021</v>
      </c>
      <c r="H11" s="19"/>
      <c r="I11" s="19"/>
      <c r="J11" s="20" t="s">
        <v>5</v>
      </c>
      <c r="K11" s="18"/>
    </row>
    <row r="12" spans="1:11" s="24" customFormat="1" ht="51.75" hidden="1" customHeight="1">
      <c r="A12" s="21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2" t="s">
        <v>11</v>
      </c>
      <c r="G12" s="23" t="s">
        <v>12</v>
      </c>
      <c r="H12" s="23" t="s">
        <v>13</v>
      </c>
      <c r="I12" s="23" t="s">
        <v>14</v>
      </c>
      <c r="J12" s="23" t="s">
        <v>15</v>
      </c>
      <c r="K12" s="22" t="s">
        <v>16</v>
      </c>
    </row>
    <row r="13" spans="1:11" s="28" customFormat="1" ht="67.5" hidden="1" customHeight="1">
      <c r="A13" s="25" t="s">
        <v>3</v>
      </c>
      <c r="B13" s="25" t="s">
        <v>17</v>
      </c>
      <c r="C13" s="25" t="s">
        <v>18</v>
      </c>
      <c r="D13" s="25" t="s">
        <v>19</v>
      </c>
      <c r="E13" s="26" t="s">
        <v>20</v>
      </c>
      <c r="F13" s="26" t="s">
        <v>21</v>
      </c>
      <c r="G13" s="27" t="s">
        <v>22</v>
      </c>
      <c r="H13" s="27" t="s">
        <v>23</v>
      </c>
      <c r="I13" s="27" t="s">
        <v>24</v>
      </c>
      <c r="J13" s="27" t="s">
        <v>5</v>
      </c>
      <c r="K13" s="26" t="s">
        <v>25</v>
      </c>
    </row>
    <row r="14" spans="1:11" s="36" customFormat="1" ht="17.25" hidden="1" customHeight="1">
      <c r="A14" s="29" t="s">
        <v>26</v>
      </c>
      <c r="B14" s="30" t="s">
        <v>27</v>
      </c>
      <c r="C14" s="30" t="s">
        <v>28</v>
      </c>
      <c r="D14" s="31" t="s">
        <v>29</v>
      </c>
      <c r="E14" s="32"/>
      <c r="F14" s="33">
        <v>828231.64607000002</v>
      </c>
      <c r="G14" s="34">
        <v>503431.76377999998</v>
      </c>
      <c r="H14" s="34">
        <v>855020.21440000006</v>
      </c>
      <c r="I14" s="34">
        <v>502071.16755999997</v>
      </c>
      <c r="J14" s="35">
        <v>60.8</v>
      </c>
      <c r="K14" s="33"/>
    </row>
    <row r="15" spans="1:11" s="36" customFormat="1" ht="14.25">
      <c r="A15" s="29" t="s">
        <v>30</v>
      </c>
      <c r="B15" s="30" t="s">
        <v>27</v>
      </c>
      <c r="C15" s="30" t="s">
        <v>28</v>
      </c>
      <c r="D15" s="31" t="s">
        <v>29</v>
      </c>
      <c r="E15" s="32" t="s">
        <v>31</v>
      </c>
      <c r="F15" s="33">
        <v>195518.40650000001</v>
      </c>
      <c r="G15" s="34">
        <v>100431.50019999999</v>
      </c>
      <c r="H15" s="34">
        <v>855020.21440000006</v>
      </c>
      <c r="I15" s="34">
        <v>502071.16755999997</v>
      </c>
      <c r="J15" s="35">
        <v>51.4</v>
      </c>
      <c r="K15" s="33"/>
    </row>
    <row r="16" spans="1:11" s="36" customFormat="1" ht="14.25">
      <c r="A16" s="29" t="s">
        <v>32</v>
      </c>
      <c r="B16" s="30" t="s">
        <v>27</v>
      </c>
      <c r="C16" s="30" t="s">
        <v>28</v>
      </c>
      <c r="D16" s="31" t="s">
        <v>29</v>
      </c>
      <c r="E16" s="32" t="s">
        <v>33</v>
      </c>
      <c r="F16" s="33">
        <v>138618</v>
      </c>
      <c r="G16" s="34">
        <v>62300.107320000003</v>
      </c>
      <c r="H16" s="34">
        <v>855020.21440000006</v>
      </c>
      <c r="I16" s="34">
        <v>502071.16755999997</v>
      </c>
      <c r="J16" s="35">
        <v>44.9</v>
      </c>
      <c r="K16" s="33"/>
    </row>
    <row r="17" spans="1:11" ht="60.75">
      <c r="A17" s="1" t="s">
        <v>34</v>
      </c>
      <c r="B17" s="2" t="s">
        <v>35</v>
      </c>
      <c r="C17" s="2" t="s">
        <v>28</v>
      </c>
      <c r="D17" s="3" t="s">
        <v>36</v>
      </c>
      <c r="E17" s="4" t="s">
        <v>37</v>
      </c>
      <c r="F17" s="5">
        <v>138618</v>
      </c>
      <c r="G17" s="6">
        <v>61979.463510000001</v>
      </c>
      <c r="H17" s="6"/>
      <c r="I17" s="6"/>
      <c r="J17" s="7">
        <v>44.7</v>
      </c>
      <c r="K17" s="5"/>
    </row>
    <row r="18" spans="1:11" ht="84.75">
      <c r="A18" s="1" t="s">
        <v>38</v>
      </c>
      <c r="B18" s="2" t="s">
        <v>35</v>
      </c>
      <c r="C18" s="2" t="s">
        <v>28</v>
      </c>
      <c r="D18" s="3" t="s">
        <v>36</v>
      </c>
      <c r="E18" s="4" t="s">
        <v>39</v>
      </c>
      <c r="F18" s="5"/>
      <c r="G18" s="6">
        <v>166.29044999999999</v>
      </c>
      <c r="H18" s="6"/>
      <c r="I18" s="6"/>
      <c r="J18" s="7"/>
      <c r="K18" s="5"/>
    </row>
    <row r="19" spans="1:11" ht="36.75">
      <c r="A19" s="1" t="s">
        <v>40</v>
      </c>
      <c r="B19" s="2" t="s">
        <v>35</v>
      </c>
      <c r="C19" s="2" t="s">
        <v>28</v>
      </c>
      <c r="D19" s="3" t="s">
        <v>36</v>
      </c>
      <c r="E19" s="4" t="s">
        <v>41</v>
      </c>
      <c r="F19" s="5"/>
      <c r="G19" s="6">
        <v>115.77415999999999</v>
      </c>
      <c r="H19" s="6"/>
      <c r="I19" s="6"/>
      <c r="J19" s="7"/>
      <c r="K19" s="5"/>
    </row>
    <row r="20" spans="1:11" ht="72.75">
      <c r="A20" s="1" t="s">
        <v>42</v>
      </c>
      <c r="B20" s="2" t="s">
        <v>35</v>
      </c>
      <c r="C20" s="2" t="s">
        <v>28</v>
      </c>
      <c r="D20" s="3" t="s">
        <v>36</v>
      </c>
      <c r="E20" s="4" t="s">
        <v>43</v>
      </c>
      <c r="F20" s="5"/>
      <c r="G20" s="6">
        <v>38.5792</v>
      </c>
      <c r="H20" s="6"/>
      <c r="I20" s="6"/>
      <c r="J20" s="7"/>
      <c r="K20" s="5"/>
    </row>
    <row r="21" spans="1:11" s="36" customFormat="1" ht="24">
      <c r="A21" s="29" t="s">
        <v>44</v>
      </c>
      <c r="B21" s="30" t="s">
        <v>27</v>
      </c>
      <c r="C21" s="30" t="s">
        <v>28</v>
      </c>
      <c r="D21" s="31" t="s">
        <v>29</v>
      </c>
      <c r="E21" s="32" t="s">
        <v>45</v>
      </c>
      <c r="F21" s="33">
        <v>28192</v>
      </c>
      <c r="G21" s="34">
        <v>13281.66244</v>
      </c>
      <c r="H21" s="34">
        <v>855020.21440000006</v>
      </c>
      <c r="I21" s="34">
        <v>502071.16755999997</v>
      </c>
      <c r="J21" s="35">
        <v>47.1</v>
      </c>
      <c r="K21" s="33"/>
    </row>
    <row r="22" spans="1:11" ht="60.75">
      <c r="A22" s="1" t="s">
        <v>46</v>
      </c>
      <c r="B22" s="2" t="s">
        <v>35</v>
      </c>
      <c r="C22" s="2" t="s">
        <v>28</v>
      </c>
      <c r="D22" s="3" t="s">
        <v>36</v>
      </c>
      <c r="E22" s="4" t="s">
        <v>47</v>
      </c>
      <c r="F22" s="5">
        <v>12123</v>
      </c>
      <c r="G22" s="6">
        <v>6006.0387700000001</v>
      </c>
      <c r="H22" s="6"/>
      <c r="I22" s="6"/>
      <c r="J22" s="7">
        <v>49.5</v>
      </c>
      <c r="K22" s="5"/>
    </row>
    <row r="23" spans="1:11" ht="60.75">
      <c r="A23" s="1" t="s">
        <v>48</v>
      </c>
      <c r="B23" s="2" t="s">
        <v>35</v>
      </c>
      <c r="C23" s="2" t="s">
        <v>28</v>
      </c>
      <c r="D23" s="3" t="s">
        <v>36</v>
      </c>
      <c r="E23" s="4" t="s">
        <v>49</v>
      </c>
      <c r="F23" s="5"/>
      <c r="G23" s="6">
        <v>45.243450000000003</v>
      </c>
      <c r="H23" s="6"/>
      <c r="I23" s="6"/>
      <c r="J23" s="7"/>
      <c r="K23" s="5"/>
    </row>
    <row r="24" spans="1:11" ht="60.75">
      <c r="A24" s="1" t="s">
        <v>50</v>
      </c>
      <c r="B24" s="2" t="s">
        <v>35</v>
      </c>
      <c r="C24" s="2" t="s">
        <v>28</v>
      </c>
      <c r="D24" s="3" t="s">
        <v>36</v>
      </c>
      <c r="E24" s="4" t="s">
        <v>51</v>
      </c>
      <c r="F24" s="5">
        <v>16069</v>
      </c>
      <c r="G24" s="6">
        <v>8351.4483600000003</v>
      </c>
      <c r="H24" s="6"/>
      <c r="I24" s="6"/>
      <c r="J24" s="7">
        <v>52</v>
      </c>
      <c r="K24" s="5"/>
    </row>
    <row r="25" spans="1:11" ht="60.75">
      <c r="A25" s="1" t="s">
        <v>52</v>
      </c>
      <c r="B25" s="2" t="s">
        <v>35</v>
      </c>
      <c r="C25" s="2" t="s">
        <v>28</v>
      </c>
      <c r="D25" s="3" t="s">
        <v>36</v>
      </c>
      <c r="E25" s="4" t="s">
        <v>53</v>
      </c>
      <c r="F25" s="5"/>
      <c r="G25" s="6">
        <v>-1121.0681400000001</v>
      </c>
      <c r="H25" s="6"/>
      <c r="I25" s="6"/>
      <c r="J25" s="7"/>
      <c r="K25" s="5"/>
    </row>
    <row r="26" spans="1:11" s="36" customFormat="1" ht="14.25">
      <c r="A26" s="29" t="s">
        <v>54</v>
      </c>
      <c r="B26" s="30" t="s">
        <v>27</v>
      </c>
      <c r="C26" s="30" t="s">
        <v>28</v>
      </c>
      <c r="D26" s="31" t="s">
        <v>29</v>
      </c>
      <c r="E26" s="32" t="s">
        <v>55</v>
      </c>
      <c r="F26" s="33">
        <v>8960</v>
      </c>
      <c r="G26" s="34">
        <v>7718.6539700000003</v>
      </c>
      <c r="H26" s="34">
        <v>855020.21440000006</v>
      </c>
      <c r="I26" s="34">
        <v>502071.16755999997</v>
      </c>
      <c r="J26" s="35">
        <v>86.1</v>
      </c>
      <c r="K26" s="33"/>
    </row>
    <row r="27" spans="1:11">
      <c r="A27" s="1" t="s">
        <v>56</v>
      </c>
      <c r="B27" s="2" t="s">
        <v>57</v>
      </c>
      <c r="C27" s="2" t="s">
        <v>28</v>
      </c>
      <c r="D27" s="3" t="s">
        <v>36</v>
      </c>
      <c r="E27" s="4" t="s">
        <v>58</v>
      </c>
      <c r="F27" s="5">
        <v>970</v>
      </c>
      <c r="G27" s="6">
        <v>962.98964999999998</v>
      </c>
      <c r="H27" s="6"/>
      <c r="I27" s="6"/>
      <c r="J27" s="7">
        <v>99.3</v>
      </c>
      <c r="K27" s="5"/>
    </row>
    <row r="28" spans="1:11" ht="24.75">
      <c r="A28" s="1" t="s">
        <v>59</v>
      </c>
      <c r="B28" s="2" t="s">
        <v>57</v>
      </c>
      <c r="C28" s="2" t="s">
        <v>28</v>
      </c>
      <c r="D28" s="3" t="s">
        <v>36</v>
      </c>
      <c r="E28" s="4" t="s">
        <v>60</v>
      </c>
      <c r="F28" s="5"/>
      <c r="G28" s="6">
        <v>-0.59887999999999997</v>
      </c>
      <c r="H28" s="6"/>
      <c r="I28" s="6"/>
      <c r="J28" s="7"/>
      <c r="K28" s="5"/>
    </row>
    <row r="29" spans="1:11">
      <c r="A29" s="1" t="s">
        <v>61</v>
      </c>
      <c r="B29" s="2" t="s">
        <v>35</v>
      </c>
      <c r="C29" s="2" t="s">
        <v>28</v>
      </c>
      <c r="D29" s="3" t="s">
        <v>36</v>
      </c>
      <c r="E29" s="4" t="s">
        <v>62</v>
      </c>
      <c r="F29" s="5">
        <v>6790</v>
      </c>
      <c r="G29" s="6">
        <v>5276.3337600000004</v>
      </c>
      <c r="H29" s="6"/>
      <c r="I29" s="6"/>
      <c r="J29" s="7">
        <v>77.7</v>
      </c>
      <c r="K29" s="5"/>
    </row>
    <row r="30" spans="1:11" ht="24.75">
      <c r="A30" s="1" t="s">
        <v>63</v>
      </c>
      <c r="B30" s="2" t="s">
        <v>35</v>
      </c>
      <c r="C30" s="2" t="s">
        <v>28</v>
      </c>
      <c r="D30" s="3" t="s">
        <v>36</v>
      </c>
      <c r="E30" s="4" t="s">
        <v>64</v>
      </c>
      <c r="F30" s="5"/>
      <c r="G30" s="6">
        <v>-9.7140000000000004E-2</v>
      </c>
      <c r="H30" s="6"/>
      <c r="I30" s="6"/>
      <c r="J30" s="7"/>
      <c r="K30" s="5"/>
    </row>
    <row r="31" spans="1:11" ht="24.75">
      <c r="A31" s="1" t="s">
        <v>65</v>
      </c>
      <c r="B31" s="2" t="s">
        <v>57</v>
      </c>
      <c r="C31" s="2" t="s">
        <v>28</v>
      </c>
      <c r="D31" s="3" t="s">
        <v>36</v>
      </c>
      <c r="E31" s="4" t="s">
        <v>66</v>
      </c>
      <c r="F31" s="5">
        <v>1200</v>
      </c>
      <c r="G31" s="6">
        <v>1480.02658</v>
      </c>
      <c r="H31" s="6"/>
      <c r="I31" s="6"/>
      <c r="J31" s="7">
        <v>123.3</v>
      </c>
      <c r="K31" s="5"/>
    </row>
    <row r="32" spans="1:11" s="36" customFormat="1" ht="24">
      <c r="A32" s="29" t="s">
        <v>67</v>
      </c>
      <c r="B32" s="30" t="s">
        <v>27</v>
      </c>
      <c r="C32" s="30" t="s">
        <v>28</v>
      </c>
      <c r="D32" s="31" t="s">
        <v>29</v>
      </c>
      <c r="E32" s="32" t="s">
        <v>68</v>
      </c>
      <c r="F32" s="33">
        <v>472</v>
      </c>
      <c r="G32" s="34">
        <v>156.94999999999999</v>
      </c>
      <c r="H32" s="34">
        <v>855020.21440000006</v>
      </c>
      <c r="I32" s="34">
        <v>502071.16755999997</v>
      </c>
      <c r="J32" s="35">
        <v>33.299999999999997</v>
      </c>
      <c r="K32" s="33"/>
    </row>
    <row r="33" spans="1:11">
      <c r="A33" s="1" t="s">
        <v>69</v>
      </c>
      <c r="B33" s="2" t="s">
        <v>35</v>
      </c>
      <c r="C33" s="2" t="s">
        <v>28</v>
      </c>
      <c r="D33" s="3" t="s">
        <v>36</v>
      </c>
      <c r="E33" s="4" t="s">
        <v>70</v>
      </c>
      <c r="F33" s="5">
        <v>472</v>
      </c>
      <c r="G33" s="6">
        <v>156.94999999999999</v>
      </c>
      <c r="H33" s="6"/>
      <c r="I33" s="6"/>
      <c r="J33" s="7">
        <v>33.299999999999997</v>
      </c>
      <c r="K33" s="5"/>
    </row>
    <row r="34" spans="1:11" s="36" customFormat="1" ht="14.25">
      <c r="A34" s="29" t="s">
        <v>71</v>
      </c>
      <c r="B34" s="30" t="s">
        <v>27</v>
      </c>
      <c r="C34" s="30" t="s">
        <v>28</v>
      </c>
      <c r="D34" s="31" t="s">
        <v>29</v>
      </c>
      <c r="E34" s="32" t="s">
        <v>72</v>
      </c>
      <c r="F34" s="33">
        <v>832</v>
      </c>
      <c r="G34" s="34">
        <v>315.32281</v>
      </c>
      <c r="H34" s="34">
        <v>855020.21440000006</v>
      </c>
      <c r="I34" s="34">
        <v>502071.16755999997</v>
      </c>
      <c r="J34" s="35">
        <v>37.9</v>
      </c>
      <c r="K34" s="33"/>
    </row>
    <row r="35" spans="1:11" ht="36.75">
      <c r="A35" s="1" t="s">
        <v>73</v>
      </c>
      <c r="B35" s="2" t="s">
        <v>35</v>
      </c>
      <c r="C35" s="2" t="s">
        <v>28</v>
      </c>
      <c r="D35" s="3" t="s">
        <v>36</v>
      </c>
      <c r="E35" s="4" t="s">
        <v>74</v>
      </c>
      <c r="F35" s="5">
        <v>832</v>
      </c>
      <c r="G35" s="6">
        <v>315.32281</v>
      </c>
      <c r="H35" s="6"/>
      <c r="I35" s="6"/>
      <c r="J35" s="7">
        <v>37.9</v>
      </c>
      <c r="K35" s="5"/>
    </row>
    <row r="36" spans="1:11" s="36" customFormat="1" ht="36">
      <c r="A36" s="29" t="s">
        <v>75</v>
      </c>
      <c r="B36" s="30" t="s">
        <v>27</v>
      </c>
      <c r="C36" s="30" t="s">
        <v>28</v>
      </c>
      <c r="D36" s="31" t="s">
        <v>29</v>
      </c>
      <c r="E36" s="32" t="s">
        <v>76</v>
      </c>
      <c r="F36" s="33">
        <v>4940</v>
      </c>
      <c r="G36" s="34">
        <v>6262.7172399999999</v>
      </c>
      <c r="H36" s="34">
        <v>855020.21440000006</v>
      </c>
      <c r="I36" s="34">
        <v>502071.16755999997</v>
      </c>
      <c r="J36" s="35">
        <v>126.8</v>
      </c>
      <c r="K36" s="33"/>
    </row>
    <row r="37" spans="1:11" ht="24.75">
      <c r="A37" s="1" t="s">
        <v>77</v>
      </c>
      <c r="B37" s="2" t="s">
        <v>78</v>
      </c>
      <c r="C37" s="2" t="s">
        <v>28</v>
      </c>
      <c r="D37" s="3" t="s">
        <v>79</v>
      </c>
      <c r="E37" s="4" t="s">
        <v>80</v>
      </c>
      <c r="F37" s="5"/>
      <c r="G37" s="6">
        <v>0.29296</v>
      </c>
      <c r="H37" s="6"/>
      <c r="I37" s="6"/>
      <c r="J37" s="7"/>
      <c r="K37" s="5"/>
    </row>
    <row r="38" spans="1:11" ht="72.75">
      <c r="A38" s="1" t="s">
        <v>81</v>
      </c>
      <c r="B38" s="2" t="s">
        <v>78</v>
      </c>
      <c r="C38" s="2" t="s">
        <v>28</v>
      </c>
      <c r="D38" s="3" t="s">
        <v>79</v>
      </c>
      <c r="E38" s="4" t="s">
        <v>82</v>
      </c>
      <c r="F38" s="5">
        <v>4481</v>
      </c>
      <c r="G38" s="6">
        <v>6173.16464</v>
      </c>
      <c r="H38" s="6"/>
      <c r="I38" s="6"/>
      <c r="J38" s="7">
        <v>137.80000000000001</v>
      </c>
      <c r="K38" s="5"/>
    </row>
    <row r="39" spans="1:11" ht="48.75">
      <c r="A39" s="1" t="s">
        <v>83</v>
      </c>
      <c r="B39" s="2" t="s">
        <v>78</v>
      </c>
      <c r="C39" s="2" t="s">
        <v>28</v>
      </c>
      <c r="D39" s="3" t="s">
        <v>79</v>
      </c>
      <c r="E39" s="4" t="s">
        <v>84</v>
      </c>
      <c r="F39" s="5">
        <v>392</v>
      </c>
      <c r="G39" s="6">
        <v>68.082989999999995</v>
      </c>
      <c r="H39" s="6"/>
      <c r="I39" s="6"/>
      <c r="J39" s="7">
        <v>17.399999999999999</v>
      </c>
      <c r="K39" s="5"/>
    </row>
    <row r="40" spans="1:11" ht="60.75">
      <c r="A40" s="1" t="s">
        <v>85</v>
      </c>
      <c r="B40" s="2" t="s">
        <v>78</v>
      </c>
      <c r="C40" s="2" t="s">
        <v>28</v>
      </c>
      <c r="D40" s="3" t="s">
        <v>79</v>
      </c>
      <c r="E40" s="4" t="s">
        <v>86</v>
      </c>
      <c r="F40" s="5">
        <v>67</v>
      </c>
      <c r="G40" s="6">
        <v>21.176649999999999</v>
      </c>
      <c r="H40" s="6"/>
      <c r="I40" s="6"/>
      <c r="J40" s="7">
        <v>31.6</v>
      </c>
      <c r="K40" s="5"/>
    </row>
    <row r="41" spans="1:11" s="36" customFormat="1" ht="24">
      <c r="A41" s="29" t="s">
        <v>87</v>
      </c>
      <c r="B41" s="30" t="s">
        <v>27</v>
      </c>
      <c r="C41" s="30" t="s">
        <v>28</v>
      </c>
      <c r="D41" s="31" t="s">
        <v>29</v>
      </c>
      <c r="E41" s="32" t="s">
        <v>88</v>
      </c>
      <c r="F41" s="33">
        <v>677</v>
      </c>
      <c r="G41" s="34">
        <v>495.53944000000001</v>
      </c>
      <c r="H41" s="34">
        <v>855020.21440000006</v>
      </c>
      <c r="I41" s="34">
        <v>502071.16755999997</v>
      </c>
      <c r="J41" s="35">
        <v>73.2</v>
      </c>
      <c r="K41" s="33"/>
    </row>
    <row r="42" spans="1:11" ht="24.75">
      <c r="A42" s="1" t="s">
        <v>89</v>
      </c>
      <c r="B42" s="2" t="s">
        <v>35</v>
      </c>
      <c r="C42" s="2" t="s">
        <v>28</v>
      </c>
      <c r="D42" s="3" t="s">
        <v>79</v>
      </c>
      <c r="E42" s="4" t="s">
        <v>90</v>
      </c>
      <c r="F42" s="5">
        <v>453</v>
      </c>
      <c r="G42" s="6">
        <v>328.50411000000003</v>
      </c>
      <c r="H42" s="6"/>
      <c r="I42" s="6"/>
      <c r="J42" s="7">
        <v>72.5</v>
      </c>
      <c r="K42" s="5"/>
    </row>
    <row r="43" spans="1:11">
      <c r="A43" s="1" t="s">
        <v>91</v>
      </c>
      <c r="B43" s="2" t="s">
        <v>35</v>
      </c>
      <c r="C43" s="2" t="s">
        <v>28</v>
      </c>
      <c r="D43" s="3" t="s">
        <v>79</v>
      </c>
      <c r="E43" s="4" t="s">
        <v>92</v>
      </c>
      <c r="F43" s="5">
        <v>129</v>
      </c>
      <c r="G43" s="6">
        <v>134.61202</v>
      </c>
      <c r="H43" s="6"/>
      <c r="I43" s="6"/>
      <c r="J43" s="7">
        <v>104.4</v>
      </c>
      <c r="K43" s="5"/>
    </row>
    <row r="44" spans="1:11" ht="36.75">
      <c r="A44" s="1" t="s">
        <v>93</v>
      </c>
      <c r="B44" s="2" t="s">
        <v>35</v>
      </c>
      <c r="C44" s="2" t="s">
        <v>28</v>
      </c>
      <c r="D44" s="3" t="s">
        <v>79</v>
      </c>
      <c r="E44" s="4" t="s">
        <v>94</v>
      </c>
      <c r="F44" s="5">
        <v>51</v>
      </c>
      <c r="G44" s="6">
        <v>29.08634</v>
      </c>
      <c r="H44" s="6"/>
      <c r="I44" s="6"/>
      <c r="J44" s="7">
        <v>57</v>
      </c>
      <c r="K44" s="5"/>
    </row>
    <row r="45" spans="1:11">
      <c r="A45" s="1" t="s">
        <v>95</v>
      </c>
      <c r="B45" s="2" t="s">
        <v>35</v>
      </c>
      <c r="C45" s="2" t="s">
        <v>28</v>
      </c>
      <c r="D45" s="3" t="s">
        <v>79</v>
      </c>
      <c r="E45" s="4" t="s">
        <v>96</v>
      </c>
      <c r="F45" s="5"/>
      <c r="G45" s="6"/>
      <c r="H45" s="6"/>
      <c r="I45" s="6"/>
      <c r="J45" s="7"/>
      <c r="K45" s="5"/>
    </row>
    <row r="46" spans="1:11" ht="36.75">
      <c r="A46" s="1" t="s">
        <v>97</v>
      </c>
      <c r="B46" s="2" t="s">
        <v>35</v>
      </c>
      <c r="C46" s="2" t="s">
        <v>28</v>
      </c>
      <c r="D46" s="3" t="s">
        <v>79</v>
      </c>
      <c r="E46" s="4" t="s">
        <v>98</v>
      </c>
      <c r="F46" s="5">
        <v>44</v>
      </c>
      <c r="G46" s="6">
        <v>3.33697</v>
      </c>
      <c r="H46" s="6"/>
      <c r="I46" s="6"/>
      <c r="J46" s="7">
        <v>7.6</v>
      </c>
      <c r="K46" s="5"/>
    </row>
    <row r="47" spans="1:11" s="36" customFormat="1" ht="24">
      <c r="A47" s="29" t="s">
        <v>99</v>
      </c>
      <c r="B47" s="30" t="s">
        <v>27</v>
      </c>
      <c r="C47" s="30" t="s">
        <v>28</v>
      </c>
      <c r="D47" s="31" t="s">
        <v>29</v>
      </c>
      <c r="E47" s="32" t="s">
        <v>100</v>
      </c>
      <c r="F47" s="33">
        <v>7952.52</v>
      </c>
      <c r="G47" s="34">
        <v>5843.2635600000003</v>
      </c>
      <c r="H47" s="34">
        <v>855020.21440000006</v>
      </c>
      <c r="I47" s="34">
        <v>502071.16755999997</v>
      </c>
      <c r="J47" s="35">
        <v>73.5</v>
      </c>
      <c r="K47" s="33"/>
    </row>
    <row r="48" spans="1:11" ht="24.75">
      <c r="A48" s="1" t="s">
        <v>101</v>
      </c>
      <c r="B48" s="2" t="s">
        <v>78</v>
      </c>
      <c r="C48" s="2" t="s">
        <v>28</v>
      </c>
      <c r="D48" s="3" t="s">
        <v>102</v>
      </c>
      <c r="E48" s="4" t="s">
        <v>103</v>
      </c>
      <c r="F48" s="5">
        <v>7952.52</v>
      </c>
      <c r="G48" s="6">
        <v>5762.9872100000002</v>
      </c>
      <c r="H48" s="6"/>
      <c r="I48" s="6"/>
      <c r="J48" s="7">
        <v>72.5</v>
      </c>
      <c r="K48" s="5"/>
    </row>
    <row r="49" spans="1:11" ht="24.75">
      <c r="A49" s="1" t="s">
        <v>104</v>
      </c>
      <c r="B49" s="2" t="s">
        <v>78</v>
      </c>
      <c r="C49" s="2" t="s">
        <v>28</v>
      </c>
      <c r="D49" s="3" t="s">
        <v>102</v>
      </c>
      <c r="E49" s="4" t="s">
        <v>105</v>
      </c>
      <c r="F49" s="5"/>
      <c r="G49" s="6"/>
      <c r="H49" s="6"/>
      <c r="I49" s="6"/>
      <c r="J49" s="7"/>
      <c r="K49" s="5"/>
    </row>
    <row r="50" spans="1:11" ht="24.75">
      <c r="A50" s="1" t="s">
        <v>106</v>
      </c>
      <c r="B50" s="2" t="s">
        <v>78</v>
      </c>
      <c r="C50" s="2" t="s">
        <v>28</v>
      </c>
      <c r="D50" s="3" t="s">
        <v>102</v>
      </c>
      <c r="E50" s="4" t="s">
        <v>107</v>
      </c>
      <c r="F50" s="5"/>
      <c r="G50" s="6">
        <v>80.276349999999994</v>
      </c>
      <c r="H50" s="6"/>
      <c r="I50" s="6"/>
      <c r="J50" s="7"/>
      <c r="K50" s="5"/>
    </row>
    <row r="51" spans="1:11" s="36" customFormat="1" ht="24">
      <c r="A51" s="29" t="s">
        <v>108</v>
      </c>
      <c r="B51" s="30" t="s">
        <v>27</v>
      </c>
      <c r="C51" s="30" t="s">
        <v>28</v>
      </c>
      <c r="D51" s="31" t="s">
        <v>29</v>
      </c>
      <c r="E51" s="32" t="s">
        <v>109</v>
      </c>
      <c r="F51" s="33">
        <v>2000</v>
      </c>
      <c r="G51" s="34">
        <v>1262.7015699999999</v>
      </c>
      <c r="H51" s="34">
        <v>855020.21440000006</v>
      </c>
      <c r="I51" s="34">
        <v>502071.16755999997</v>
      </c>
      <c r="J51" s="35">
        <v>63.1</v>
      </c>
      <c r="K51" s="33"/>
    </row>
    <row r="52" spans="1:11">
      <c r="A52" s="1" t="s">
        <v>110</v>
      </c>
      <c r="B52" s="2" t="s">
        <v>78</v>
      </c>
      <c r="C52" s="2" t="s">
        <v>28</v>
      </c>
      <c r="D52" s="3" t="s">
        <v>111</v>
      </c>
      <c r="E52" s="4" t="s">
        <v>224</v>
      </c>
      <c r="F52" s="5"/>
      <c r="G52" s="6">
        <v>55.503</v>
      </c>
      <c r="H52" s="6"/>
      <c r="I52" s="6"/>
      <c r="J52" s="7"/>
      <c r="K52" s="5"/>
    </row>
    <row r="53" spans="1:11" ht="72.75">
      <c r="A53" s="1" t="s">
        <v>112</v>
      </c>
      <c r="B53" s="2" t="s">
        <v>78</v>
      </c>
      <c r="C53" s="2" t="s">
        <v>28</v>
      </c>
      <c r="D53" s="3" t="s">
        <v>113</v>
      </c>
      <c r="E53" s="4" t="s">
        <v>114</v>
      </c>
      <c r="F53" s="5">
        <v>600</v>
      </c>
      <c r="G53" s="6">
        <v>175</v>
      </c>
      <c r="H53" s="6"/>
      <c r="I53" s="6"/>
      <c r="J53" s="7">
        <v>29.2</v>
      </c>
      <c r="K53" s="5"/>
    </row>
    <row r="54" spans="1:11" ht="48.75">
      <c r="A54" s="1" t="s">
        <v>115</v>
      </c>
      <c r="B54" s="2" t="s">
        <v>78</v>
      </c>
      <c r="C54" s="2" t="s">
        <v>28</v>
      </c>
      <c r="D54" s="3" t="s">
        <v>116</v>
      </c>
      <c r="E54" s="4" t="s">
        <v>117</v>
      </c>
      <c r="F54" s="5">
        <v>1400</v>
      </c>
      <c r="G54" s="6">
        <v>1032.19857</v>
      </c>
      <c r="H54" s="6"/>
      <c r="I54" s="6"/>
      <c r="J54" s="7">
        <v>73.7</v>
      </c>
      <c r="K54" s="5"/>
    </row>
    <row r="55" spans="1:11" s="36" customFormat="1" ht="14.25">
      <c r="A55" s="29" t="s">
        <v>118</v>
      </c>
      <c r="B55" s="30" t="s">
        <v>27</v>
      </c>
      <c r="C55" s="30" t="s">
        <v>28</v>
      </c>
      <c r="D55" s="31" t="s">
        <v>29</v>
      </c>
      <c r="E55" s="32" t="s">
        <v>119</v>
      </c>
      <c r="F55" s="33">
        <v>1300</v>
      </c>
      <c r="G55" s="34">
        <v>1213.20119</v>
      </c>
      <c r="H55" s="34">
        <v>855020.21440000006</v>
      </c>
      <c r="I55" s="34">
        <v>502071.16755999997</v>
      </c>
      <c r="J55" s="35">
        <v>93.3</v>
      </c>
      <c r="K55" s="33"/>
    </row>
    <row r="56" spans="1:11" ht="59.25" customHeight="1">
      <c r="A56" s="1" t="s">
        <v>120</v>
      </c>
      <c r="B56" s="2" t="s">
        <v>35</v>
      </c>
      <c r="C56" s="2" t="s">
        <v>28</v>
      </c>
      <c r="D56" s="3" t="s">
        <v>121</v>
      </c>
      <c r="E56" s="4" t="s">
        <v>122</v>
      </c>
      <c r="F56" s="5">
        <v>44</v>
      </c>
      <c r="G56" s="6">
        <v>12.192500000000001</v>
      </c>
      <c r="H56" s="6"/>
      <c r="I56" s="6"/>
      <c r="J56" s="7">
        <v>27.7</v>
      </c>
      <c r="K56" s="5"/>
    </row>
    <row r="57" spans="1:11" ht="72.75">
      <c r="A57" s="1" t="s">
        <v>123</v>
      </c>
      <c r="B57" s="2" t="s">
        <v>35</v>
      </c>
      <c r="C57" s="2" t="s">
        <v>28</v>
      </c>
      <c r="D57" s="3" t="s">
        <v>121</v>
      </c>
      <c r="E57" s="4" t="s">
        <v>124</v>
      </c>
      <c r="F57" s="5">
        <v>82</v>
      </c>
      <c r="G57" s="6">
        <v>30.530139999999999</v>
      </c>
      <c r="H57" s="6"/>
      <c r="I57" s="6"/>
      <c r="J57" s="7">
        <v>37.200000000000003</v>
      </c>
      <c r="K57" s="5"/>
    </row>
    <row r="58" spans="1:11" ht="60.75">
      <c r="A58" s="1" t="s">
        <v>125</v>
      </c>
      <c r="B58" s="2" t="s">
        <v>35</v>
      </c>
      <c r="C58" s="2" t="s">
        <v>28</v>
      </c>
      <c r="D58" s="3" t="s">
        <v>121</v>
      </c>
      <c r="E58" s="4" t="s">
        <v>126</v>
      </c>
      <c r="F58" s="5"/>
      <c r="G58" s="6">
        <v>3.2895699999999999</v>
      </c>
      <c r="H58" s="6"/>
      <c r="I58" s="6"/>
      <c r="J58" s="7"/>
      <c r="K58" s="5"/>
    </row>
    <row r="59" spans="1:11" ht="60.75">
      <c r="A59" s="1" t="s">
        <v>127</v>
      </c>
      <c r="B59" s="2" t="s">
        <v>35</v>
      </c>
      <c r="C59" s="2" t="s">
        <v>28</v>
      </c>
      <c r="D59" s="3" t="s">
        <v>121</v>
      </c>
      <c r="E59" s="4" t="s">
        <v>223</v>
      </c>
      <c r="F59" s="5">
        <v>15</v>
      </c>
      <c r="G59" s="6">
        <v>18</v>
      </c>
      <c r="H59" s="6"/>
      <c r="I59" s="6"/>
      <c r="J59" s="7">
        <v>120</v>
      </c>
      <c r="K59" s="5"/>
    </row>
    <row r="60" spans="1:11" ht="60.75">
      <c r="A60" s="1" t="s">
        <v>128</v>
      </c>
      <c r="B60" s="2" t="s">
        <v>35</v>
      </c>
      <c r="C60" s="2" t="s">
        <v>28</v>
      </c>
      <c r="D60" s="3" t="s">
        <v>121</v>
      </c>
      <c r="E60" s="4" t="s">
        <v>129</v>
      </c>
      <c r="F60" s="5">
        <v>10</v>
      </c>
      <c r="G60" s="6">
        <v>1.5</v>
      </c>
      <c r="H60" s="6"/>
      <c r="I60" s="6"/>
      <c r="J60" s="7">
        <v>15</v>
      </c>
      <c r="K60" s="5"/>
    </row>
    <row r="61" spans="1:11" ht="84.75">
      <c r="A61" s="1" t="s">
        <v>130</v>
      </c>
      <c r="B61" s="2" t="s">
        <v>35</v>
      </c>
      <c r="C61" s="2" t="s">
        <v>28</v>
      </c>
      <c r="D61" s="3" t="s">
        <v>121</v>
      </c>
      <c r="E61" s="4" t="s">
        <v>131</v>
      </c>
      <c r="F61" s="5">
        <v>10</v>
      </c>
      <c r="G61" s="6">
        <v>4.7</v>
      </c>
      <c r="H61" s="6"/>
      <c r="I61" s="6"/>
      <c r="J61" s="7">
        <v>47</v>
      </c>
      <c r="K61" s="5"/>
    </row>
    <row r="62" spans="1:11" ht="60.75">
      <c r="A62" s="1" t="s">
        <v>132</v>
      </c>
      <c r="B62" s="2" t="s">
        <v>35</v>
      </c>
      <c r="C62" s="2" t="s">
        <v>28</v>
      </c>
      <c r="D62" s="3" t="s">
        <v>121</v>
      </c>
      <c r="E62" s="4" t="s">
        <v>133</v>
      </c>
      <c r="F62" s="5"/>
      <c r="G62" s="6">
        <v>1</v>
      </c>
      <c r="H62" s="6"/>
      <c r="I62" s="6"/>
      <c r="J62" s="7"/>
      <c r="K62" s="5"/>
    </row>
    <row r="63" spans="1:11" ht="60.75">
      <c r="A63" s="1" t="s">
        <v>134</v>
      </c>
      <c r="B63" s="2" t="s">
        <v>35</v>
      </c>
      <c r="C63" s="2" t="s">
        <v>28</v>
      </c>
      <c r="D63" s="3" t="s">
        <v>121</v>
      </c>
      <c r="E63" s="4" t="s">
        <v>135</v>
      </c>
      <c r="F63" s="5">
        <v>50</v>
      </c>
      <c r="G63" s="6">
        <v>11.1</v>
      </c>
      <c r="H63" s="6"/>
      <c r="I63" s="6"/>
      <c r="J63" s="7">
        <v>22.2</v>
      </c>
      <c r="K63" s="5"/>
    </row>
    <row r="64" spans="1:11" ht="60.75">
      <c r="A64" s="1" t="s">
        <v>136</v>
      </c>
      <c r="B64" s="2" t="s">
        <v>35</v>
      </c>
      <c r="C64" s="2" t="s">
        <v>28</v>
      </c>
      <c r="D64" s="3" t="s">
        <v>121</v>
      </c>
      <c r="E64" s="4" t="s">
        <v>137</v>
      </c>
      <c r="F64" s="5">
        <v>31</v>
      </c>
      <c r="G64" s="6">
        <v>36.321689999999997</v>
      </c>
      <c r="H64" s="6"/>
      <c r="I64" s="6"/>
      <c r="J64" s="7">
        <v>117.2</v>
      </c>
      <c r="K64" s="5"/>
    </row>
    <row r="65" spans="1:11">
      <c r="A65" s="1" t="s">
        <v>138</v>
      </c>
      <c r="B65" s="2" t="s">
        <v>78</v>
      </c>
      <c r="C65" s="2" t="s">
        <v>28</v>
      </c>
      <c r="D65" s="3" t="s">
        <v>121</v>
      </c>
      <c r="E65" s="4"/>
      <c r="F65" s="5">
        <v>5</v>
      </c>
      <c r="G65" s="6">
        <v>6.6344799999999999</v>
      </c>
      <c r="H65" s="6"/>
      <c r="I65" s="6"/>
      <c r="J65" s="7">
        <v>132.69999999999999</v>
      </c>
      <c r="K65" s="5"/>
    </row>
    <row r="66" spans="1:11" ht="48.75">
      <c r="A66" s="1" t="s">
        <v>139</v>
      </c>
      <c r="B66" s="2" t="s">
        <v>35</v>
      </c>
      <c r="C66" s="2" t="s">
        <v>28</v>
      </c>
      <c r="D66" s="3" t="s">
        <v>121</v>
      </c>
      <c r="E66" s="4" t="s">
        <v>140</v>
      </c>
      <c r="F66" s="5">
        <v>408</v>
      </c>
      <c r="G66" s="6">
        <v>75.654319999999998</v>
      </c>
      <c r="H66" s="6"/>
      <c r="I66" s="6"/>
      <c r="J66" s="7">
        <v>18.5</v>
      </c>
      <c r="K66" s="5"/>
    </row>
    <row r="67" spans="1:11" ht="60.75">
      <c r="A67" s="1" t="s">
        <v>141</v>
      </c>
      <c r="B67" s="2" t="s">
        <v>35</v>
      </c>
      <c r="C67" s="2" t="s">
        <v>28</v>
      </c>
      <c r="D67" s="3" t="s">
        <v>121</v>
      </c>
      <c r="E67" s="4" t="s">
        <v>142</v>
      </c>
      <c r="F67" s="5"/>
      <c r="G67" s="6">
        <v>0.14749000000000001</v>
      </c>
      <c r="H67" s="6"/>
      <c r="I67" s="6"/>
      <c r="J67" s="7"/>
      <c r="K67" s="5"/>
    </row>
    <row r="68" spans="1:11" ht="72.75">
      <c r="A68" s="1" t="s">
        <v>143</v>
      </c>
      <c r="B68" s="2" t="s">
        <v>35</v>
      </c>
      <c r="C68" s="2" t="s">
        <v>28</v>
      </c>
      <c r="D68" s="3" t="s">
        <v>121</v>
      </c>
      <c r="E68" s="4" t="s">
        <v>144</v>
      </c>
      <c r="F68" s="5">
        <v>645</v>
      </c>
      <c r="G68" s="6">
        <v>1012.131</v>
      </c>
      <c r="H68" s="6"/>
      <c r="I68" s="6"/>
      <c r="J68" s="7">
        <v>156.9</v>
      </c>
      <c r="K68" s="5"/>
    </row>
    <row r="69" spans="1:11" s="36" customFormat="1" ht="14.25">
      <c r="A69" s="29" t="s">
        <v>145</v>
      </c>
      <c r="B69" s="30" t="s">
        <v>27</v>
      </c>
      <c r="C69" s="30" t="s">
        <v>28</v>
      </c>
      <c r="D69" s="31" t="s">
        <v>29</v>
      </c>
      <c r="E69" s="32" t="s">
        <v>146</v>
      </c>
      <c r="F69" s="33">
        <v>1574.8865000000001</v>
      </c>
      <c r="G69" s="34">
        <v>1581.38066</v>
      </c>
      <c r="H69" s="34">
        <v>855020.21440000006</v>
      </c>
      <c r="I69" s="34">
        <v>502071.16755999997</v>
      </c>
      <c r="J69" s="35">
        <v>100.4</v>
      </c>
      <c r="K69" s="33"/>
    </row>
    <row r="70" spans="1:11" ht="24.75">
      <c r="A70" s="1" t="s">
        <v>147</v>
      </c>
      <c r="B70" s="2" t="s">
        <v>78</v>
      </c>
      <c r="C70" s="2" t="s">
        <v>28</v>
      </c>
      <c r="D70" s="3" t="s">
        <v>148</v>
      </c>
      <c r="E70" s="4" t="s">
        <v>149</v>
      </c>
      <c r="F70" s="5"/>
      <c r="G70" s="6">
        <v>3.03166</v>
      </c>
      <c r="H70" s="6"/>
      <c r="I70" s="6"/>
      <c r="J70" s="7"/>
      <c r="K70" s="5"/>
    </row>
    <row r="71" spans="1:11">
      <c r="A71" s="1" t="s">
        <v>150</v>
      </c>
      <c r="B71" s="2" t="s">
        <v>78</v>
      </c>
      <c r="C71" s="2" t="s">
        <v>28</v>
      </c>
      <c r="D71" s="3" t="s">
        <v>148</v>
      </c>
      <c r="E71" s="4" t="s">
        <v>151</v>
      </c>
      <c r="F71" s="5"/>
      <c r="G71" s="6"/>
      <c r="H71" s="6"/>
      <c r="I71" s="6"/>
      <c r="J71" s="7"/>
      <c r="K71" s="5"/>
    </row>
    <row r="72" spans="1:11" ht="24.75">
      <c r="A72" s="1" t="s">
        <v>152</v>
      </c>
      <c r="B72" s="2" t="s">
        <v>78</v>
      </c>
      <c r="C72" s="2" t="s">
        <v>28</v>
      </c>
      <c r="D72" s="3" t="s">
        <v>153</v>
      </c>
      <c r="E72" s="4" t="s">
        <v>154</v>
      </c>
      <c r="F72" s="5">
        <v>1574.8865000000001</v>
      </c>
      <c r="G72" s="6">
        <v>1578.3489999999999</v>
      </c>
      <c r="H72" s="6"/>
      <c r="I72" s="6"/>
      <c r="J72" s="7">
        <v>100.2</v>
      </c>
      <c r="K72" s="5"/>
    </row>
    <row r="73" spans="1:11" s="36" customFormat="1" ht="14.25">
      <c r="A73" s="29" t="s">
        <v>155</v>
      </c>
      <c r="B73" s="30" t="s">
        <v>27</v>
      </c>
      <c r="C73" s="30" t="s">
        <v>28</v>
      </c>
      <c r="D73" s="31" t="s">
        <v>29</v>
      </c>
      <c r="E73" s="32" t="s">
        <v>156</v>
      </c>
      <c r="F73" s="33">
        <v>632713.23956999998</v>
      </c>
      <c r="G73" s="34">
        <v>403000.26358000003</v>
      </c>
      <c r="H73" s="34">
        <v>855020.21440000006</v>
      </c>
      <c r="I73" s="34">
        <v>502071.16755999997</v>
      </c>
      <c r="J73" s="35">
        <v>63.7</v>
      </c>
      <c r="K73" s="33"/>
    </row>
    <row r="74" spans="1:11" s="36" customFormat="1" ht="24">
      <c r="A74" s="29" t="s">
        <v>157</v>
      </c>
      <c r="B74" s="30" t="s">
        <v>27</v>
      </c>
      <c r="C74" s="30" t="s">
        <v>28</v>
      </c>
      <c r="D74" s="31" t="s">
        <v>29</v>
      </c>
      <c r="E74" s="32" t="s">
        <v>158</v>
      </c>
      <c r="F74" s="33">
        <v>588892.23956999998</v>
      </c>
      <c r="G74" s="34">
        <v>363457.33399999997</v>
      </c>
      <c r="H74" s="34">
        <v>855020.21440000006</v>
      </c>
      <c r="I74" s="34">
        <v>502071.16755999997</v>
      </c>
      <c r="J74" s="35">
        <v>61.7</v>
      </c>
      <c r="K74" s="33"/>
    </row>
    <row r="75" spans="1:11">
      <c r="A75" s="1" t="s">
        <v>159</v>
      </c>
      <c r="B75" s="2" t="s">
        <v>78</v>
      </c>
      <c r="C75" s="2" t="s">
        <v>28</v>
      </c>
      <c r="D75" s="3" t="s">
        <v>153</v>
      </c>
      <c r="E75" s="4" t="s">
        <v>160</v>
      </c>
      <c r="F75" s="5">
        <v>132529</v>
      </c>
      <c r="G75" s="6">
        <v>66264</v>
      </c>
      <c r="H75" s="6"/>
      <c r="I75" s="6"/>
      <c r="J75" s="7">
        <v>50</v>
      </c>
      <c r="K75" s="5"/>
    </row>
    <row r="76" spans="1:11" ht="24.75">
      <c r="A76" s="1" t="s">
        <v>161</v>
      </c>
      <c r="B76" s="2" t="s">
        <v>78</v>
      </c>
      <c r="C76" s="2" t="s">
        <v>28</v>
      </c>
      <c r="D76" s="3" t="s">
        <v>153</v>
      </c>
      <c r="E76" s="4" t="s">
        <v>162</v>
      </c>
      <c r="F76" s="5">
        <v>5954.8887999999997</v>
      </c>
      <c r="G76" s="6">
        <v>3789.75</v>
      </c>
      <c r="H76" s="6"/>
      <c r="I76" s="6"/>
      <c r="J76" s="7">
        <v>63.6</v>
      </c>
      <c r="K76" s="5"/>
    </row>
    <row r="77" spans="1:11">
      <c r="A77" s="1" t="s">
        <v>163</v>
      </c>
      <c r="B77" s="2" t="s">
        <v>78</v>
      </c>
      <c r="C77" s="2" t="s">
        <v>28</v>
      </c>
      <c r="D77" s="3" t="s">
        <v>153</v>
      </c>
      <c r="E77" s="4"/>
      <c r="F77" s="5">
        <v>400</v>
      </c>
      <c r="G77" s="6">
        <v>400</v>
      </c>
      <c r="H77" s="6"/>
      <c r="I77" s="6"/>
      <c r="J77" s="7">
        <v>100</v>
      </c>
      <c r="K77" s="5"/>
    </row>
    <row r="78" spans="1:11" ht="24.75">
      <c r="A78" s="1" t="s">
        <v>164</v>
      </c>
      <c r="B78" s="2" t="s">
        <v>78</v>
      </c>
      <c r="C78" s="2" t="s">
        <v>28</v>
      </c>
      <c r="D78" s="3" t="s">
        <v>153</v>
      </c>
      <c r="E78" s="4" t="s">
        <v>165</v>
      </c>
      <c r="F78" s="5">
        <v>2787.7</v>
      </c>
      <c r="G78" s="6">
        <v>2364.5434799999998</v>
      </c>
      <c r="H78" s="6"/>
      <c r="I78" s="6"/>
      <c r="J78" s="7">
        <v>84.8</v>
      </c>
      <c r="K78" s="5"/>
    </row>
    <row r="79" spans="1:11" ht="36.75">
      <c r="A79" s="1" t="s">
        <v>166</v>
      </c>
      <c r="B79" s="2" t="s">
        <v>78</v>
      </c>
      <c r="C79" s="2" t="s">
        <v>28</v>
      </c>
      <c r="D79" s="3" t="s">
        <v>153</v>
      </c>
      <c r="E79" s="4" t="s">
        <v>167</v>
      </c>
      <c r="F79" s="5">
        <v>709.7</v>
      </c>
      <c r="G79" s="6"/>
      <c r="H79" s="6"/>
      <c r="I79" s="6"/>
      <c r="J79" s="7">
        <v>0</v>
      </c>
      <c r="K79" s="5"/>
    </row>
    <row r="80" spans="1:11" ht="48.75">
      <c r="A80" s="1" t="s">
        <v>168</v>
      </c>
      <c r="B80" s="2" t="s">
        <v>78</v>
      </c>
      <c r="C80" s="2" t="s">
        <v>28</v>
      </c>
      <c r="D80" s="3" t="s">
        <v>153</v>
      </c>
      <c r="E80" s="4" t="s">
        <v>169</v>
      </c>
      <c r="F80" s="5">
        <v>11231</v>
      </c>
      <c r="G80" s="6">
        <v>4675.3648199999998</v>
      </c>
      <c r="H80" s="6"/>
      <c r="I80" s="6"/>
      <c r="J80" s="7">
        <v>41.6</v>
      </c>
      <c r="K80" s="5"/>
    </row>
    <row r="81" spans="1:11" ht="48.75">
      <c r="A81" s="1" t="s">
        <v>170</v>
      </c>
      <c r="B81" s="2" t="s">
        <v>78</v>
      </c>
      <c r="C81" s="2" t="s">
        <v>28</v>
      </c>
      <c r="D81" s="3" t="s">
        <v>153</v>
      </c>
      <c r="E81" s="4" t="s">
        <v>171</v>
      </c>
      <c r="F81" s="5">
        <v>1000</v>
      </c>
      <c r="G81" s="6">
        <v>759.58067000000005</v>
      </c>
      <c r="H81" s="6"/>
      <c r="I81" s="6"/>
      <c r="J81" s="7">
        <v>76</v>
      </c>
      <c r="K81" s="5"/>
    </row>
    <row r="82" spans="1:11" ht="24.75">
      <c r="A82" s="1" t="s">
        <v>172</v>
      </c>
      <c r="B82" s="2" t="s">
        <v>78</v>
      </c>
      <c r="C82" s="2" t="s">
        <v>28</v>
      </c>
      <c r="D82" s="3" t="s">
        <v>153</v>
      </c>
      <c r="E82" s="4" t="s">
        <v>173</v>
      </c>
      <c r="F82" s="5">
        <v>935.55</v>
      </c>
      <c r="G82" s="6">
        <v>935.55</v>
      </c>
      <c r="H82" s="6"/>
      <c r="I82" s="6"/>
      <c r="J82" s="7">
        <v>100</v>
      </c>
      <c r="K82" s="5"/>
    </row>
    <row r="83" spans="1:11" ht="24.75">
      <c r="A83" s="1" t="s">
        <v>174</v>
      </c>
      <c r="B83" s="2" t="s">
        <v>78</v>
      </c>
      <c r="C83" s="2" t="s">
        <v>28</v>
      </c>
      <c r="D83" s="3" t="s">
        <v>153</v>
      </c>
      <c r="E83" s="4" t="s">
        <v>175</v>
      </c>
      <c r="F83" s="5"/>
      <c r="G83" s="6"/>
      <c r="H83" s="6"/>
      <c r="I83" s="6"/>
      <c r="J83" s="7"/>
      <c r="K83" s="5"/>
    </row>
    <row r="84" spans="1:11">
      <c r="A84" s="1" t="s">
        <v>176</v>
      </c>
      <c r="B84" s="2" t="s">
        <v>78</v>
      </c>
      <c r="C84" s="2" t="s">
        <v>28</v>
      </c>
      <c r="D84" s="3" t="s">
        <v>153</v>
      </c>
      <c r="E84" s="4" t="s">
        <v>177</v>
      </c>
      <c r="F84" s="5">
        <v>80176.205790000007</v>
      </c>
      <c r="G84" s="6">
        <v>28026.894789999998</v>
      </c>
      <c r="H84" s="6"/>
      <c r="I84" s="6"/>
      <c r="J84" s="7">
        <v>35</v>
      </c>
      <c r="K84" s="5"/>
    </row>
    <row r="85" spans="1:11" ht="36.75">
      <c r="A85" s="1" t="s">
        <v>178</v>
      </c>
      <c r="B85" s="2" t="s">
        <v>78</v>
      </c>
      <c r="C85" s="2" t="s">
        <v>28</v>
      </c>
      <c r="D85" s="3" t="s">
        <v>153</v>
      </c>
      <c r="E85" s="4" t="s">
        <v>179</v>
      </c>
      <c r="F85" s="5">
        <v>306903.24098</v>
      </c>
      <c r="G85" s="6">
        <v>224971.359</v>
      </c>
      <c r="H85" s="6"/>
      <c r="I85" s="6"/>
      <c r="J85" s="7">
        <v>73.3</v>
      </c>
      <c r="K85" s="5"/>
    </row>
    <row r="86" spans="1:11" ht="36.75">
      <c r="A86" s="1" t="s">
        <v>180</v>
      </c>
      <c r="B86" s="2" t="s">
        <v>78</v>
      </c>
      <c r="C86" s="2" t="s">
        <v>28</v>
      </c>
      <c r="D86" s="3" t="s">
        <v>153</v>
      </c>
      <c r="E86" s="4" t="s">
        <v>181</v>
      </c>
      <c r="F86" s="5">
        <v>4701.2</v>
      </c>
      <c r="G86" s="6">
        <v>2853.2620000000002</v>
      </c>
      <c r="H86" s="6"/>
      <c r="I86" s="6"/>
      <c r="J86" s="7">
        <v>60.7</v>
      </c>
      <c r="K86" s="5"/>
    </row>
    <row r="87" spans="1:11" ht="60.75">
      <c r="A87" s="1" t="s">
        <v>182</v>
      </c>
      <c r="B87" s="2" t="s">
        <v>78</v>
      </c>
      <c r="C87" s="2" t="s">
        <v>28</v>
      </c>
      <c r="D87" s="3" t="s">
        <v>153</v>
      </c>
      <c r="E87" s="4" t="s">
        <v>183</v>
      </c>
      <c r="F87" s="5">
        <v>1351.5</v>
      </c>
      <c r="G87" s="6">
        <v>752.43169</v>
      </c>
      <c r="H87" s="6"/>
      <c r="I87" s="6"/>
      <c r="J87" s="7">
        <v>55.7</v>
      </c>
      <c r="K87" s="5"/>
    </row>
    <row r="88" spans="1:11" ht="60.75">
      <c r="A88" s="1" t="s">
        <v>184</v>
      </c>
      <c r="B88" s="2" t="s">
        <v>78</v>
      </c>
      <c r="C88" s="2" t="s">
        <v>28</v>
      </c>
      <c r="D88" s="3" t="s">
        <v>153</v>
      </c>
      <c r="E88" s="4" t="s">
        <v>185</v>
      </c>
      <c r="F88" s="5">
        <v>8</v>
      </c>
      <c r="G88" s="6">
        <v>0.82499999999999996</v>
      </c>
      <c r="H88" s="6"/>
      <c r="I88" s="6"/>
      <c r="J88" s="7">
        <v>10.3</v>
      </c>
      <c r="K88" s="5"/>
    </row>
    <row r="89" spans="1:11" ht="36.75">
      <c r="A89" s="1" t="s">
        <v>186</v>
      </c>
      <c r="B89" s="2" t="s">
        <v>78</v>
      </c>
      <c r="C89" s="2" t="s">
        <v>28</v>
      </c>
      <c r="D89" s="3" t="s">
        <v>153</v>
      </c>
      <c r="E89" s="4" t="s">
        <v>187</v>
      </c>
      <c r="F89" s="5">
        <v>207.6</v>
      </c>
      <c r="G89" s="6"/>
      <c r="H89" s="6"/>
      <c r="I89" s="6"/>
      <c r="J89" s="7">
        <v>0</v>
      </c>
      <c r="K89" s="5"/>
    </row>
    <row r="90" spans="1:11" ht="24.75">
      <c r="A90" s="1" t="s">
        <v>188</v>
      </c>
      <c r="B90" s="2" t="s">
        <v>78</v>
      </c>
      <c r="C90" s="2" t="s">
        <v>28</v>
      </c>
      <c r="D90" s="3" t="s">
        <v>153</v>
      </c>
      <c r="E90" s="4" t="s">
        <v>189</v>
      </c>
      <c r="F90" s="5">
        <v>313.89999999999998</v>
      </c>
      <c r="G90" s="6"/>
      <c r="H90" s="6"/>
      <c r="I90" s="6"/>
      <c r="J90" s="7">
        <v>0</v>
      </c>
      <c r="K90" s="5"/>
    </row>
    <row r="91" spans="1:11" ht="36.75">
      <c r="A91" s="1" t="s">
        <v>190</v>
      </c>
      <c r="B91" s="2" t="s">
        <v>78</v>
      </c>
      <c r="C91" s="2" t="s">
        <v>28</v>
      </c>
      <c r="D91" s="3" t="s">
        <v>153</v>
      </c>
      <c r="E91" s="4" t="s">
        <v>191</v>
      </c>
      <c r="F91" s="5">
        <v>1130.5999999999999</v>
      </c>
      <c r="G91" s="6">
        <v>511.83105</v>
      </c>
      <c r="H91" s="6"/>
      <c r="I91" s="6"/>
      <c r="J91" s="7">
        <v>45.3</v>
      </c>
      <c r="K91" s="5"/>
    </row>
    <row r="92" spans="1:11" ht="48.75">
      <c r="A92" s="1" t="s">
        <v>192</v>
      </c>
      <c r="B92" s="2" t="s">
        <v>78</v>
      </c>
      <c r="C92" s="2" t="s">
        <v>28</v>
      </c>
      <c r="D92" s="3" t="s">
        <v>153</v>
      </c>
      <c r="E92" s="4" t="s">
        <v>193</v>
      </c>
      <c r="F92" s="5">
        <v>2242</v>
      </c>
      <c r="G92" s="6">
        <v>242</v>
      </c>
      <c r="H92" s="6"/>
      <c r="I92" s="6"/>
      <c r="J92" s="7">
        <v>10.8</v>
      </c>
      <c r="K92" s="5"/>
    </row>
    <row r="93" spans="1:11" ht="48.75">
      <c r="A93" s="1" t="s">
        <v>194</v>
      </c>
      <c r="B93" s="2" t="s">
        <v>78</v>
      </c>
      <c r="C93" s="2" t="s">
        <v>28</v>
      </c>
      <c r="D93" s="3" t="s">
        <v>153</v>
      </c>
      <c r="E93" s="4" t="s">
        <v>195</v>
      </c>
      <c r="F93" s="5"/>
      <c r="G93" s="6"/>
      <c r="H93" s="6"/>
      <c r="I93" s="6"/>
      <c r="J93" s="7"/>
      <c r="K93" s="5"/>
    </row>
    <row r="94" spans="1:11" ht="48.75">
      <c r="A94" s="1" t="s">
        <v>196</v>
      </c>
      <c r="B94" s="2" t="s">
        <v>78</v>
      </c>
      <c r="C94" s="2" t="s">
        <v>28</v>
      </c>
      <c r="D94" s="3" t="s">
        <v>153</v>
      </c>
      <c r="E94" s="4" t="s">
        <v>197</v>
      </c>
      <c r="F94" s="5">
        <v>16569.900000000001</v>
      </c>
      <c r="G94" s="6">
        <v>9585.2075000000004</v>
      </c>
      <c r="H94" s="6"/>
      <c r="I94" s="6"/>
      <c r="J94" s="7">
        <v>57.8</v>
      </c>
      <c r="K94" s="5"/>
    </row>
    <row r="95" spans="1:11" ht="48.75">
      <c r="A95" s="1" t="s">
        <v>198</v>
      </c>
      <c r="B95" s="2" t="s">
        <v>78</v>
      </c>
      <c r="C95" s="2" t="s">
        <v>28</v>
      </c>
      <c r="D95" s="3" t="s">
        <v>153</v>
      </c>
      <c r="E95" s="4" t="s">
        <v>199</v>
      </c>
      <c r="F95" s="5">
        <v>18797.954000000002</v>
      </c>
      <c r="G95" s="6">
        <v>16796.234</v>
      </c>
      <c r="H95" s="6"/>
      <c r="I95" s="6"/>
      <c r="J95" s="7">
        <v>89.4</v>
      </c>
      <c r="K95" s="5"/>
    </row>
    <row r="96" spans="1:11" ht="24.75">
      <c r="A96" s="1" t="s">
        <v>200</v>
      </c>
      <c r="B96" s="2" t="s">
        <v>78</v>
      </c>
      <c r="C96" s="2" t="s">
        <v>28</v>
      </c>
      <c r="D96" s="3" t="s">
        <v>153</v>
      </c>
      <c r="E96" s="4" t="s">
        <v>201</v>
      </c>
      <c r="F96" s="5">
        <v>942.3</v>
      </c>
      <c r="G96" s="6">
        <v>528.5</v>
      </c>
      <c r="H96" s="6"/>
      <c r="I96" s="6"/>
      <c r="J96" s="7">
        <v>56.1</v>
      </c>
      <c r="K96" s="5"/>
    </row>
    <row r="97" spans="1:11" s="36" customFormat="1" ht="24">
      <c r="A97" s="29" t="s">
        <v>202</v>
      </c>
      <c r="B97" s="30" t="s">
        <v>27</v>
      </c>
      <c r="C97" s="30" t="s">
        <v>28</v>
      </c>
      <c r="D97" s="31" t="s">
        <v>29</v>
      </c>
      <c r="E97" s="32" t="s">
        <v>203</v>
      </c>
      <c r="F97" s="33">
        <v>43821</v>
      </c>
      <c r="G97" s="34">
        <v>40924.557000000001</v>
      </c>
      <c r="H97" s="34">
        <v>855020.21440000006</v>
      </c>
      <c r="I97" s="34">
        <v>502071.16755999997</v>
      </c>
      <c r="J97" s="35">
        <v>93.4</v>
      </c>
      <c r="K97" s="33"/>
    </row>
    <row r="98" spans="1:11" ht="24.75">
      <c r="A98" s="1" t="s">
        <v>204</v>
      </c>
      <c r="B98" s="2" t="s">
        <v>78</v>
      </c>
      <c r="C98" s="2" t="s">
        <v>28</v>
      </c>
      <c r="D98" s="3" t="s">
        <v>153</v>
      </c>
      <c r="E98" s="4" t="s">
        <v>205</v>
      </c>
      <c r="F98" s="5">
        <v>43821</v>
      </c>
      <c r="G98" s="6">
        <v>40924.557000000001</v>
      </c>
      <c r="H98" s="6"/>
      <c r="I98" s="6"/>
      <c r="J98" s="7">
        <v>93.4</v>
      </c>
      <c r="K98" s="5"/>
    </row>
    <row r="99" spans="1:11" s="36" customFormat="1" ht="72">
      <c r="A99" s="29" t="s">
        <v>206</v>
      </c>
      <c r="B99" s="30" t="s">
        <v>27</v>
      </c>
      <c r="C99" s="30" t="s">
        <v>28</v>
      </c>
      <c r="D99" s="31" t="s">
        <v>29</v>
      </c>
      <c r="E99" s="32" t="s">
        <v>207</v>
      </c>
      <c r="F99" s="33"/>
      <c r="G99" s="34">
        <v>6.4390000000000001</v>
      </c>
      <c r="H99" s="34">
        <v>855020.21440000006</v>
      </c>
      <c r="I99" s="34">
        <v>502071.16755999997</v>
      </c>
      <c r="J99" s="35"/>
      <c r="K99" s="33"/>
    </row>
    <row r="100" spans="1:11" ht="24.75">
      <c r="A100" s="1" t="s">
        <v>208</v>
      </c>
      <c r="B100" s="2" t="s">
        <v>78</v>
      </c>
      <c r="C100" s="2" t="s">
        <v>28</v>
      </c>
      <c r="D100" s="3" t="s">
        <v>153</v>
      </c>
      <c r="E100" s="4" t="s">
        <v>209</v>
      </c>
      <c r="F100" s="5"/>
      <c r="G100" s="6">
        <v>6.3440000000000003</v>
      </c>
      <c r="H100" s="6"/>
      <c r="I100" s="6"/>
      <c r="J100" s="7"/>
      <c r="K100" s="5"/>
    </row>
    <row r="101" spans="1:11" ht="24.75">
      <c r="A101" s="1" t="s">
        <v>210</v>
      </c>
      <c r="B101" s="2" t="s">
        <v>78</v>
      </c>
      <c r="C101" s="2" t="s">
        <v>28</v>
      </c>
      <c r="D101" s="3" t="s">
        <v>153</v>
      </c>
      <c r="E101" s="4" t="s">
        <v>211</v>
      </c>
      <c r="F101" s="5"/>
      <c r="G101" s="6"/>
      <c r="H101" s="6"/>
      <c r="I101" s="6"/>
      <c r="J101" s="7"/>
      <c r="K101" s="5"/>
    </row>
    <row r="102" spans="1:11" ht="36.75">
      <c r="A102" s="1" t="s">
        <v>212</v>
      </c>
      <c r="B102" s="2" t="s">
        <v>78</v>
      </c>
      <c r="C102" s="2" t="s">
        <v>28</v>
      </c>
      <c r="D102" s="3" t="s">
        <v>153</v>
      </c>
      <c r="E102" s="4" t="s">
        <v>213</v>
      </c>
      <c r="F102" s="5"/>
      <c r="G102" s="6">
        <v>9.5000000000000001E-2</v>
      </c>
      <c r="H102" s="6"/>
      <c r="I102" s="6"/>
      <c r="J102" s="7"/>
      <c r="K102" s="5"/>
    </row>
    <row r="103" spans="1:11" s="36" customFormat="1" ht="36">
      <c r="A103" s="29" t="s">
        <v>214</v>
      </c>
      <c r="B103" s="30" t="s">
        <v>27</v>
      </c>
      <c r="C103" s="30" t="s">
        <v>28</v>
      </c>
      <c r="D103" s="31" t="s">
        <v>29</v>
      </c>
      <c r="E103" s="32" t="s">
        <v>215</v>
      </c>
      <c r="F103" s="33"/>
      <c r="G103" s="34">
        <v>-1388.0664200000001</v>
      </c>
      <c r="H103" s="34">
        <v>855020.21440000006</v>
      </c>
      <c r="I103" s="34">
        <v>502071.16755999997</v>
      </c>
      <c r="J103" s="35"/>
      <c r="K103" s="33"/>
    </row>
    <row r="104" spans="1:11" ht="36.75">
      <c r="A104" s="1" t="s">
        <v>216</v>
      </c>
      <c r="B104" s="2" t="s">
        <v>78</v>
      </c>
      <c r="C104" s="2" t="s">
        <v>28</v>
      </c>
      <c r="D104" s="3" t="s">
        <v>153</v>
      </c>
      <c r="E104" s="4" t="s">
        <v>217</v>
      </c>
      <c r="F104" s="5"/>
      <c r="G104" s="6">
        <v>-1388.0664200000001</v>
      </c>
      <c r="H104" s="6"/>
      <c r="I104" s="6"/>
      <c r="J104" s="7"/>
      <c r="K104" s="5"/>
    </row>
    <row r="105" spans="1:11" ht="15.75">
      <c r="A105" s="37"/>
      <c r="B105" s="38"/>
      <c r="C105" s="38"/>
      <c r="D105" s="39"/>
      <c r="E105" s="40" t="s">
        <v>218</v>
      </c>
      <c r="F105" s="41">
        <f>F14</f>
        <v>828231.64607000002</v>
      </c>
      <c r="G105" s="41">
        <f>G14</f>
        <v>503431.76377999998</v>
      </c>
      <c r="H105" s="41">
        <f>H14</f>
        <v>855020.21440000006</v>
      </c>
      <c r="I105" s="41">
        <f>I14</f>
        <v>502071.16755999997</v>
      </c>
      <c r="J105" s="42">
        <f>IF(F105&lt;&gt;0,IF(G105&lt;&gt;0,ROUND(G105*100/F105,1),""),"")</f>
        <v>60.8</v>
      </c>
      <c r="K105" s="41"/>
    </row>
    <row r="106" spans="1:11" ht="15.75">
      <c r="A106" s="37"/>
      <c r="B106" s="38"/>
      <c r="C106" s="38"/>
      <c r="D106" s="39"/>
      <c r="E106" s="40" t="s">
        <v>219</v>
      </c>
      <c r="F106" s="41">
        <f>F107-F105</f>
        <v>26788.568330000038</v>
      </c>
      <c r="G106" s="41">
        <f>G107-G105</f>
        <v>-1360.5962200000067</v>
      </c>
      <c r="H106" s="41"/>
      <c r="I106" s="41"/>
      <c r="J106" s="42"/>
      <c r="K106" s="41"/>
    </row>
    <row r="107" spans="1:11" ht="15.75">
      <c r="A107" s="37"/>
      <c r="B107" s="38"/>
      <c r="C107" s="38"/>
      <c r="D107" s="39"/>
      <c r="E107" s="40" t="s">
        <v>220</v>
      </c>
      <c r="F107" s="41">
        <f>H14</f>
        <v>855020.21440000006</v>
      </c>
      <c r="G107" s="41">
        <f>I14</f>
        <v>502071.16755999997</v>
      </c>
      <c r="H107" s="41"/>
      <c r="I107" s="41"/>
      <c r="J107" s="42">
        <f>IF(F107&lt;&gt;0,ROUND(G107*100/F107,1),"")</f>
        <v>58.7</v>
      </c>
      <c r="K107" s="41"/>
    </row>
  </sheetData>
  <mergeCells count="8">
    <mergeCell ref="A7:G7"/>
    <mergeCell ref="A8:G8"/>
    <mergeCell ref="A9:G9"/>
    <mergeCell ref="A11:D11"/>
    <mergeCell ref="A2:J2"/>
    <mergeCell ref="A3:J3"/>
    <mergeCell ref="A4:J4"/>
    <mergeCell ref="A5:J5"/>
  </mergeCells>
  <pageMargins left="0.70866141732283472" right="0.70866141732283472" top="0.15748031496062992" bottom="0" header="0.31496062992125984" footer="0.31496062992125984"/>
  <pageSetup paperSize="9" scale="7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2021-07-16T12:34:48Z</cp:lastPrinted>
  <dcterms:created xsi:type="dcterms:W3CDTF">2021-07-16T12:29:43Z</dcterms:created>
  <dcterms:modified xsi:type="dcterms:W3CDTF">2021-07-19T10:07:25Z</dcterms:modified>
</cp:coreProperties>
</file>